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filterPrivacy="1"/>
  <xr:revisionPtr revIDLastSave="0" documentId="13_ncr:1_{66F6FB49-5E04-4A61-855F-CF462F4986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Sheet1!$A$1:$H$276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0" i="1" l="1"/>
  <c r="H122" i="1" l="1"/>
  <c r="G243" i="1"/>
  <c r="E231" i="1"/>
  <c r="H231" i="1"/>
  <c r="E221" i="1"/>
  <c r="H221" i="1"/>
  <c r="H216" i="1" s="1"/>
  <c r="E213" i="1"/>
  <c r="H212" i="1"/>
  <c r="H213" i="1" s="1"/>
  <c r="H209" i="1" s="1"/>
  <c r="E206" i="1"/>
  <c r="H205" i="1"/>
  <c r="H202" i="1"/>
  <c r="H199" i="1"/>
  <c r="H196" i="1"/>
  <c r="E190" i="1"/>
  <c r="H188" i="1"/>
  <c r="H185" i="1"/>
  <c r="H182" i="1"/>
  <c r="H179" i="1"/>
  <c r="H176" i="1"/>
  <c r="E168" i="1"/>
  <c r="H166" i="1"/>
  <c r="H168" i="1" s="1"/>
  <c r="G242" i="1" s="1"/>
  <c r="E160" i="1"/>
  <c r="H158" i="1"/>
  <c r="H155" i="1"/>
  <c r="H152" i="1"/>
  <c r="H149" i="1"/>
  <c r="H146" i="1"/>
  <c r="E140" i="1"/>
  <c r="H139" i="1"/>
  <c r="H136" i="1"/>
  <c r="H133" i="1"/>
  <c r="H130" i="1"/>
  <c r="E127" i="1"/>
  <c r="H125" i="1"/>
  <c r="H119" i="1"/>
  <c r="H116" i="1"/>
  <c r="H113" i="1"/>
  <c r="H107" i="1"/>
  <c r="H104" i="1"/>
  <c r="E90" i="1"/>
  <c r="H88" i="1"/>
  <c r="H85" i="1"/>
  <c r="E79" i="1"/>
  <c r="H77" i="1"/>
  <c r="H74" i="1"/>
  <c r="H71" i="1"/>
  <c r="H68" i="1"/>
  <c r="H65" i="1"/>
  <c r="E59" i="1"/>
  <c r="H57" i="1"/>
  <c r="H54" i="1"/>
  <c r="H51" i="1"/>
  <c r="H48" i="1"/>
  <c r="H45" i="1"/>
  <c r="H42" i="1"/>
  <c r="H39" i="1"/>
  <c r="E35" i="1"/>
  <c r="H33" i="1"/>
  <c r="H30" i="1"/>
  <c r="H27" i="1"/>
  <c r="H24" i="1"/>
  <c r="H21" i="1"/>
  <c r="H18" i="1"/>
  <c r="H15" i="1"/>
  <c r="H110" i="1" l="1"/>
  <c r="H96" i="1" s="1"/>
  <c r="H190" i="1"/>
  <c r="H173" i="1" s="1"/>
  <c r="H90" i="1"/>
  <c r="H82" i="1" s="1"/>
  <c r="H140" i="1"/>
  <c r="H129" i="1" s="1"/>
  <c r="H127" i="1"/>
  <c r="H112" i="1" s="1"/>
  <c r="H160" i="1"/>
  <c r="H143" i="1" s="1"/>
  <c r="H206" i="1"/>
  <c r="G240" i="1" s="1"/>
  <c r="H163" i="1"/>
  <c r="H224" i="1"/>
  <c r="H79" i="1"/>
  <c r="H62" i="1" s="1"/>
  <c r="H59" i="1"/>
  <c r="H35" i="1"/>
  <c r="H14" i="1" s="1"/>
  <c r="H193" i="1" l="1"/>
  <c r="H93" i="1"/>
  <c r="H37" i="1"/>
  <c r="H11" i="1" s="1"/>
  <c r="G241" i="1"/>
  <c r="G245" i="1" l="1"/>
  <c r="H233" i="1"/>
</calcChain>
</file>

<file path=xl/sharedStrings.xml><?xml version="1.0" encoding="utf-8"?>
<sst xmlns="http://schemas.openxmlformats.org/spreadsheetml/2006/main" count="593" uniqueCount="198">
  <si>
    <t>1.</t>
  </si>
  <si>
    <t>3.</t>
  </si>
  <si>
    <t>4.</t>
  </si>
  <si>
    <t>4.1.</t>
  </si>
  <si>
    <t>TROŠKOVI</t>
  </si>
  <si>
    <t>UKUPNO</t>
  </si>
  <si>
    <t>IZVOR FINANCIRANJA</t>
  </si>
  <si>
    <t>4.2.</t>
  </si>
  <si>
    <t>NERAZVRSTANE CESTE</t>
  </si>
  <si>
    <t>1.1.</t>
  </si>
  <si>
    <t>1.2.</t>
  </si>
  <si>
    <t>4.3.</t>
  </si>
  <si>
    <t>Članak 1.</t>
  </si>
  <si>
    <t>Sadržaj Programa prikazan je u tablici:</t>
  </si>
  <si>
    <t>a)</t>
  </si>
  <si>
    <t>b)</t>
  </si>
  <si>
    <t>c)</t>
  </si>
  <si>
    <t>d)</t>
  </si>
  <si>
    <t>e)</t>
  </si>
  <si>
    <t>Članak 3.</t>
  </si>
  <si>
    <t>KOMUNALNA NAKNADA</t>
  </si>
  <si>
    <t>f)</t>
  </si>
  <si>
    <t>g)</t>
  </si>
  <si>
    <t>kom.naknada</t>
  </si>
  <si>
    <t>Održavanje nerazvrstanih cesta</t>
  </si>
  <si>
    <t>Održavanje kolnika</t>
  </si>
  <si>
    <t>Održavanje bankina i berme</t>
  </si>
  <si>
    <t>Održavanje objekata za odvodnju</t>
  </si>
  <si>
    <t>Uklanjanje raslinja</t>
  </si>
  <si>
    <t>Ostali radovi</t>
  </si>
  <si>
    <t>Zimska služba</t>
  </si>
  <si>
    <t>Održavanje prometne signalizacije</t>
  </si>
  <si>
    <t>prihodi od ŽUC-a</t>
  </si>
  <si>
    <t>2.</t>
  </si>
  <si>
    <t>Održavanje javnih površina na kojima nije dopušten promet motornih vozila</t>
  </si>
  <si>
    <t>Održavanje nogostupa</t>
  </si>
  <si>
    <t>Održavanje biciklističkih staza</t>
  </si>
  <si>
    <t>Održavanje trgova</t>
  </si>
  <si>
    <t>Održavanje građevina javne odvodnje oborinskih voda</t>
  </si>
  <si>
    <t>Održavanje otvorenih kanala</t>
  </si>
  <si>
    <t>Održavanje propusta</t>
  </si>
  <si>
    <t>Održavanje javnih zelenih površina</t>
  </si>
  <si>
    <t>Košnja trave</t>
  </si>
  <si>
    <t>Cvjetne površine</t>
  </si>
  <si>
    <t>Grabljanje lišća</t>
  </si>
  <si>
    <t>ODRŽAVANJE DRVOREDA</t>
  </si>
  <si>
    <t>Orezivanje granja</t>
  </si>
  <si>
    <t>Uklanjanje stabala</t>
  </si>
  <si>
    <t>Zaštita drvoreda</t>
  </si>
  <si>
    <t>Njega drvoreda</t>
  </si>
  <si>
    <t>ODRŽAVANJE DJEČJIH IGRALIŠTA</t>
  </si>
  <si>
    <t>Obnova zaštitnih zona</t>
  </si>
  <si>
    <t>Obnova opreme</t>
  </si>
  <si>
    <t>5.</t>
  </si>
  <si>
    <t>Održavanje građevina i uređaja javne namjene</t>
  </si>
  <si>
    <t>Održavanje fontana</t>
  </si>
  <si>
    <t>Održavanje sustava navodnjavanja</t>
  </si>
  <si>
    <t>Održavanje klupa</t>
  </si>
  <si>
    <t>Ostali materijal za održavanje</t>
  </si>
  <si>
    <t>Održavanje ostale komunalne opreme</t>
  </si>
  <si>
    <t>Održavanje nadstrešnica na stajalištima</t>
  </si>
  <si>
    <t>6.</t>
  </si>
  <si>
    <t>Održavanje groblja</t>
  </si>
  <si>
    <t>7.</t>
  </si>
  <si>
    <t>Održavanje čistoće javnih površina</t>
  </si>
  <si>
    <t>ODRŽAVANJE ZELENIH POVRŠINA</t>
  </si>
  <si>
    <t>Strojno čišćenje</t>
  </si>
  <si>
    <t>Ručno čišćenje</t>
  </si>
  <si>
    <t>Čišćenje koševa za otpatke</t>
  </si>
  <si>
    <t>Postavljanje koševa za otpatke</t>
  </si>
  <si>
    <t>Ostali radovi na čistoći j.površina</t>
  </si>
  <si>
    <t>8.</t>
  </si>
  <si>
    <t>Održavanje javne rasvjete</t>
  </si>
  <si>
    <t>Stupovi i svjetiljke javne rasvjete</t>
  </si>
  <si>
    <t>Žarulje i ostala oprema</t>
  </si>
  <si>
    <t>Radovi na održavanju javne rasvjete</t>
  </si>
  <si>
    <t>Električna energija za javnu rasvjetu</t>
  </si>
  <si>
    <t>9.</t>
  </si>
  <si>
    <t>Deratizacija i dezinsekcija</t>
  </si>
  <si>
    <t>10.</t>
  </si>
  <si>
    <t>Zbrinjavanje nezbrinutih životinja</t>
  </si>
  <si>
    <t>PROGRAM ODRŽAVANJA KOMUNALNE INFRASTRUKTURE SVEUKUPNO</t>
  </si>
  <si>
    <t>PRIHODI OD ŽUC-a</t>
  </si>
  <si>
    <t>PRIHODI OD SPOMENIČKE RENTE</t>
  </si>
  <si>
    <t>spomenička renta</t>
  </si>
  <si>
    <t>Zalijevanje</t>
  </si>
  <si>
    <t>BIVŠE ŽUPANIJSKE I LOKALNE CESTE</t>
  </si>
  <si>
    <t xml:space="preserve">Podrazumijeva čišćenje i popravljanje lokalnih oštećenja nogostupa: krpanje udarnih jama i mrežastih pukotina, te popravak ispuha, presvlačenje asfaltom većih površina, saniranje oštećenih betonskih elemenata, dovoz i ugradnja kamenog materijala, rješavanje odvodnje oborinskih voda s nogostupa. </t>
  </si>
  <si>
    <t xml:space="preserve">Podrazumijeva čišćenje i popravljanje lokalnih oštećenja staza: krpanje udarnih jama i mrežastih pukotina, te popravak ispuha, presvlačenje asfaltom većih površina, saniranje oštećenih betonskih elemenata, dovoz i ugradnja kamenog materijala, rješavanje odvodnje oborinskih voda sa staza. </t>
  </si>
  <si>
    <t xml:space="preserve">Podrazumijeva čišćenje i popravljanje lokalnih oštećenja trgova: krpanje udarnih jama i mrežastih pukotina, te popravak ispuha, presvlačenje asfaltom većih površina, saniranje oštećenih betonskih elemenata, dovoz i ugradnja kamenog materijala, rješavanje odvodnje oborinskih voda. </t>
  </si>
  <si>
    <t>Osiguranje prihvata, odvodnje i ispuštanja oborinskih voda iz građevina i površina javne namjene u građevinskom području.</t>
  </si>
  <si>
    <t>Omogućavanje odvodnje površinskih i podzemnih voda, te prihvat oborinskih voda iz cestovnih kanala, strojnim iskopom i produbljivanjem otvorenih kanala te po potrebi izradom ili zamjenom glave propusta te betonske obloge pokosa i dna kanala.</t>
  </si>
  <si>
    <t>Čišćenje slobodnog profila propusta od nanosa te po potrebi izrada novih ili zamjena postojećih cijevnih propusta.</t>
  </si>
  <si>
    <t>Strojna košnja trave kosilicama, trimerom i tarupom, ispuhivanje puhačem, te odvoz sakupljenog biološkog otpada</t>
  </si>
  <si>
    <t>Prihrana stabala, pinciranje, obnova drvoreda.</t>
  </si>
  <si>
    <t>Održavanje, popravci i čišćenje građevina i uređaja javne namjene</t>
  </si>
  <si>
    <t>Zamjena dotrajalih dijelova igrala na dječjim igralištima te zaštita postojećih.</t>
  </si>
  <si>
    <t>Popravak klupa, bojanje klupa, zaštita klupa</t>
  </si>
  <si>
    <t>Zamjena oštećenih dijelova nadstrešnica te zaštita postojećih nadstrešnica</t>
  </si>
  <si>
    <t>Skup mjera i radnji za osiguranje sigurnog prometa na cestama, očuvanje temeljnih svojstava i poboljšanje prometnih, tehničkih i sigurnosnih značajki, zaštite od štetnog utjecaja cestovnog prometa, očuvanje okoliša i urednog izgleda. Na području Grada Virovitice Programom održavanja je obuhvaćeno 130km nerazvrstanih cesta od čega je 45km bivših županijskih i lokalnih cesta.</t>
  </si>
  <si>
    <t>Sezonsko grabljanje lišća na zelenim površinama na području grada koje obuhvaća ručni rad grabljanja te odvoz sakupljenog biološkog otpada.</t>
  </si>
  <si>
    <t>Zamjena oštećenih te učvršćenje postojećih kolaca za zaštitu drvoreda.</t>
  </si>
  <si>
    <t>Orezivanje stabala, pljevljenje i orezivanje živice, skupljanje i odvoz biološkog otpada.</t>
  </si>
  <si>
    <t>Zalijevanje obnovljenih i postojećih drvoreda, trošak sustava navodnjavanja na drvoredima.</t>
  </si>
  <si>
    <t>Uklanjanje dotrajalih i bolesnih stabala s vađenjem panjeva i odvozom drvne mase.</t>
  </si>
  <si>
    <t>Sukladno sklopljenom Ugovoru za održavanje 3 fontane u gradu.</t>
  </si>
  <si>
    <t>Sezonska postava i održavanje sustava navodnjavanja kap na kap te održavanje prskalica na zelenim površinama kod Palače i u Malom parku.</t>
  </si>
  <si>
    <t>Održavanje mehanizma javnog sata, metalnih brana na zelenim površinama, bine, zaštitnih ploča od plexiglasa</t>
  </si>
  <si>
    <t>Materijal za bojanje betonskih žardinjera, održavanje jarbola, održavanje bravarije na objektima, održavanje pokretnih elektroormara.</t>
  </si>
  <si>
    <t>Održavanje prostora i zgrada za obavljanje ispraćaja i ukopa pokojnika, te uređivanje puteva, zelenih i drugih površina unutar groblja.</t>
  </si>
  <si>
    <t>Obuhvaća groblje u Virovitici te prigradskim naseljima Rezovac, Rezovačke Krčevine i Jasenaš.</t>
  </si>
  <si>
    <t>* grobna naknada je prihod tvrtke Flora Vtc d.o.o. sukladno posebnim Odlukama.</t>
  </si>
  <si>
    <t>Ručno i strojno čišćenje i pranje javnih površina, postavljanje i čišćenje koševa za otpatke, uklanjanje otpada, odvoz i zbrinjavanje otpada.</t>
  </si>
  <si>
    <t>Popravak postojećih te postavljanje novih koševa za otpatke.</t>
  </si>
  <si>
    <t>Ručno čišćenje i čišćenje puhačem nogostupa i trgova, te sakupljanje otpada.</t>
  </si>
  <si>
    <t>Pražnjenje koševa za otpatke te njihovo zbrinjavanje.</t>
  </si>
  <si>
    <t>Čišćenje kanalica, rad traktora, uklanjanje stršljena i ostali nepredviđeni radovi</t>
  </si>
  <si>
    <t xml:space="preserve">Upravljanje i održavanje instalacija javne rasvjete, uključujući podmirivanje troškova električne energije </t>
  </si>
  <si>
    <t>Zamjena postojećih ili postava novih stupova i svjetiljki javne rasvjete na mjestima dotrajalih ili oštećenih, te na mjestima pojačanja javne rasvjete.</t>
  </si>
  <si>
    <t>Zamjena postojećih te postava novih žarulja temeljem prijava građana te redovnim obilaskom terena. Prilikom zamjene žarulja provjerava se ispravnost i ostale opreme: grlo, propaljivač, prigušnica, spojnica, kabel, vodič.</t>
  </si>
  <si>
    <t>Mjere sprečavanja pojave zaraznih bolesti, te suzbijanja njihova širenja biocidnim pripravcima.</t>
  </si>
  <si>
    <t>GROBNA NAKNADA</t>
  </si>
  <si>
    <t>Rad higijeničarske službe, te troškovi skloništa za napuštene i nezbrinute životinje.</t>
  </si>
  <si>
    <t>Obuhvaća rad Higijeničarske službe, Skloništa za napuštene i nezbrinute životinje te mjere propisane Programom zaštite divljači.</t>
  </si>
  <si>
    <t>Podrazumijeva čišćenje i popravljanje lokalnih oštećenja ceste: krpanje udarnih jama i mrežastih pukotina, te popravak ispuha, presvlačenje asfaltom većih površina, dovoz i ugradnja kamenog materijala, profiliranje kamenih kolnika. Isto se obavlja nakon sezonskih pregleda stanja cesta i utvrđivanja stupnja odnosno veličine oštećenja ceste.</t>
  </si>
  <si>
    <t>Osiguranje poravnatih, utvrđenih i zbijenih bankina, otjecanja vode s kolnika poprečnim nagibom bankine. Skidanje, odnosno popunjavanje bankina ovisno o stupnju oštećenja, izrada bermi kod većih uzdužnih nagiba.</t>
  </si>
  <si>
    <t>Omogućavanje odvodnje površinskih voda s kolnika, održavanje i čišćenje sustava i građevina za odvodnju, kontrolirana odvodnja ceste. Profiliranje i produbljivanje cestovnih jaraka, zamjena i postava slivničkih rešetki, zamjena i postava rubnjaka ili kanalica.</t>
  </si>
  <si>
    <t xml:space="preserve">Košnja bankina redovno minimalno 6x godišnje u pojasu 2m od ruba ceste, povremena pojačana košnja,  orezivanje  i sječa vegetacije po potrebi u slobodnom profilu ceste te u propisanom trokutu preglednosti, osiguranje vidljivosti i dostupnosti prometne signalizacije i opreme na cesti. </t>
  </si>
  <si>
    <t>Dežurstvo i otklanjanje snježnih padalina strojem u svrhu osiguranja normalnog odvijanja prometa te posipanje prometnica agregatom i solju u slučaju potrebe, sukladno prioritetima prema Izvedbenom programu zimske službe.</t>
  </si>
  <si>
    <t>Obuhvaća održavanje horizontalne i vertikalne prometne signalizacije. Horizontalne u smislu obnove dotrajalih uzdužnih i poprečnih oznaka na cestama, a vertikalne u smislu održavanja prometnih znakova te osiguranja prometnih pravaca.</t>
  </si>
  <si>
    <t>Osiguranje sigurnog prometovanja na nogostupima i biciklističkim stazama, očuvanje temeljnih svojstava i poboljšanje prometnih, tehničkih i sigurnosnih značajki, zaštita od štetnog utjecaja prometa, očuvanje okoliša i urednog izgleda.</t>
  </si>
  <si>
    <t>Košnja, orezivanje i sakupljanje biološkog otpada s javnih zelenih površina, obnova, održavanje i njega drveća, ukrasnog grmlja i drugog bilja, popločenih i nasipanih površina u parkovima, opreme na dječjim igralištima i drugi poslovi potrebni za održavanje zelenih površina.</t>
  </si>
  <si>
    <t>Sadnja sezonskog cvijeća, okopavanje gredica, zalijevanje cvijeća, pljevljenje i prihrana, održavanje trajnih cvjetnih nasada i travnjaka.</t>
  </si>
  <si>
    <t>Strojna košnja trave kosilicama, trimerom i tarupom, ispuhivanje puhačem, te odvoz sakupljenog biološkog otpada.</t>
  </si>
  <si>
    <t>Popunjavanje zaštitnih zona igrala pijeskom, te po potrebi njihova proširenja.</t>
  </si>
  <si>
    <t xml:space="preserve">Redovno čišćenje dijelova ulica, parkirališta i trgova u 1. komunalnoj zoni, te prema potrebama sezonski u ostalim zonama. </t>
  </si>
  <si>
    <t>Radovi platforme, kamiona, montera, električara, autodizalice, usluge HEP-u na uključivanju, nadzoru i isključivanju prilikom servisiranja javne rasvjete.</t>
  </si>
  <si>
    <t>GRADSKO VIJEĆE GRADA VIROVITICE</t>
  </si>
  <si>
    <t>PREDSJEDNICA</t>
  </si>
  <si>
    <t xml:space="preserve">OBRAZLOŽENJE </t>
  </si>
  <si>
    <t>Kristijan Sabo, dipl.ing.građ.</t>
  </si>
  <si>
    <t xml:space="preserve">          Program održavanja komunalne infrastrukture donosi se istodobno s donošenjem proračuna jedinice lokalne samouprave te se objavljuje u službenom glasilu jedinice lokalne samouprave.</t>
  </si>
  <si>
    <t xml:space="preserve">          Program se izrađuje i donosi u skladu s predvidivim i raspoloživim sredstvima i izvorima financiranja.</t>
  </si>
  <si>
    <t>grob. naknada*</t>
  </si>
  <si>
    <t>Razni nepredviđeni radovi koji se mogu pojaviti tijekom održavanja kao što je planiranje okolnog terena, iskop rovova, utovar i odvoz materijala, rad strojeva, održavanje odbojnih ograda.</t>
  </si>
  <si>
    <t>Razni nepredviđeni radovi koji se mogu pojaviti tijekom održavanja kao npr. planiranje okolnog terena, iskop rovova, utovar i odvoz materijala, rad strojeva, održavanje odbojne ograde.</t>
  </si>
  <si>
    <t>Obuhvaća održavanje horizontalne i vertikalne prometne signalizacije. Horizontalne u smislu obnove dotrajalih uzdužnih i poprečnih oznaka na nogostupu, a vertikalne u smislu održavanja prometnih znakova te osiguranja prometnih pravaca.</t>
  </si>
  <si>
    <t>11.</t>
  </si>
  <si>
    <t>Održavanje dekorativne rasvjete i prigodna ukrašavanja grada</t>
  </si>
  <si>
    <t>Obuhvaća postavljanje i skidanje dekorativne rasvjete za vrijeme božićnih i novogodišnjih blagdana te dekorativno ukrašavanje grada za vrijeme ostalih blagdana i obilježavanja.</t>
  </si>
  <si>
    <t>Održavanje dekorativne rasvjete</t>
  </si>
  <si>
    <t>Rad na održavanju postojeće rasvjete te njezino postavljanje i uklanjanje.</t>
  </si>
  <si>
    <t>Prigodno ukrašavanje grada</t>
  </si>
  <si>
    <t>Rad na održavanju ukrasa te postavljanju i uklanjanju ukrasa za određene blagdane i manifestacije.</t>
  </si>
  <si>
    <t>Ivančica Fett Škvarić, prof.</t>
  </si>
  <si>
    <t>Na temelju članka 72. Zakona o komunalnom gospodarstvu ("Narodne novine" broj 68/2018, 110/2018, 32/2020) i članka 29. Statuta Grada Virovitice ("Službeni vjesnik Grada Virovitice" broj 1/2021), Gradsko vijeće Grada Virovitice na     ____.  Sjednici održanoj dana    ________________ . godine, donosi</t>
  </si>
  <si>
    <t xml:space="preserve">          Člankom 72. Zakona o komunalnom gospodarstvu (Narodne novine broj 68/2018, 110/2018, 32/2020) propisano je donošenje Programa održavanja komunalne infrastrukture za kalendarsku godinu od strane predstavničkog tijela jedinice lokalne samouprave. </t>
  </si>
  <si>
    <t xml:space="preserve">Virovitica, </t>
  </si>
  <si>
    <t>€</t>
  </si>
  <si>
    <t>KLASA: 363-01/23-01/28</t>
  </si>
  <si>
    <t xml:space="preserve">                   IZRADILA</t>
  </si>
  <si>
    <t xml:space="preserve">       Eva Arnold, mag.ing.aedif.</t>
  </si>
  <si>
    <t xml:space="preserve">             PROČELNIK</t>
  </si>
  <si>
    <t>Rashodi</t>
  </si>
  <si>
    <t>Izvor financiranja</t>
  </si>
  <si>
    <t>Pozicija</t>
  </si>
  <si>
    <t>Broj konta</t>
  </si>
  <si>
    <t>Vrsta prihoda</t>
  </si>
  <si>
    <t>R0143</t>
  </si>
  <si>
    <t>P0037</t>
  </si>
  <si>
    <t>Komunalne naknade</t>
  </si>
  <si>
    <t>R1190</t>
  </si>
  <si>
    <t>P0139</t>
  </si>
  <si>
    <t>Tekuće pomoći ŽUC-a</t>
  </si>
  <si>
    <t>R0141</t>
  </si>
  <si>
    <t>R1193</t>
  </si>
  <si>
    <t>R0145</t>
  </si>
  <si>
    <t>R0146</t>
  </si>
  <si>
    <t>P0038</t>
  </si>
  <si>
    <t>Prihodi od spomeničke rente</t>
  </si>
  <si>
    <t>R0147</t>
  </si>
  <si>
    <t>R0148</t>
  </si>
  <si>
    <t>R0155</t>
  </si>
  <si>
    <t>R0154</t>
  </si>
  <si>
    <t>R1187</t>
  </si>
  <si>
    <t>R1188</t>
  </si>
  <si>
    <t>R4005</t>
  </si>
  <si>
    <t>R4006</t>
  </si>
  <si>
    <t>IZMJENU I DOPUNU PROGRAMA ODRŽAVANJA KOMUNALNE INFRASTRUKTURE U 2024. GODINI</t>
  </si>
  <si>
    <t>U Programu održavanja komunalne infrastrukture za 2024. godinu ("Službeni vjesnik Grada Virovitice", broj 11/23) članak 2. mijenja se glasi:</t>
  </si>
  <si>
    <t>Članak 2.</t>
  </si>
  <si>
    <t>U Programu održavanja komunalne infrastrukture za 2024. godinu ("Službeni vjesnik Grada Virovitice", broj 11/23) članak 3. mijenja se glasi:</t>
  </si>
  <si>
    <t>URBROJ: 2189-1-03-01/4-24-4</t>
  </si>
  <si>
    <t>Prijedloga Izmjene i dopune Programa održavanja komunalne infrastrukture na području Grada Virovitice u 2024. godini</t>
  </si>
  <si>
    <t xml:space="preserve">          Ova Izmjena i dopuna Programa održavanja komunalne infrastrukture usklađena je s pozicijama i iznosima sredstava u Proračunu Grada Virovitice za 2024. godinu te se kao takav predlaže za usvajanje.</t>
  </si>
  <si>
    <t>Ova Izmjena i dopuna Programa objavit će se u Službenom vjesniku Grada Virovitice.</t>
  </si>
  <si>
    <r>
      <t xml:space="preserve">            U konačnom iznosu Program je sa 1.805.186,00 </t>
    </r>
    <r>
      <rPr>
        <sz val="11"/>
        <color theme="1"/>
        <rFont val="Calibri"/>
        <family val="2"/>
        <charset val="238"/>
      </rPr>
      <t>€</t>
    </r>
    <r>
      <rPr>
        <sz val="11"/>
        <color theme="1"/>
        <rFont val="Calibri"/>
        <family val="2"/>
        <scheme val="minor"/>
      </rPr>
      <t xml:space="preserve"> povećan na 1.841.248,00 € što je povećanje u iznosu od 36.062,00 €, a što u postotku iznosi 1,99 %.  </t>
    </r>
  </si>
  <si>
    <r>
      <t xml:space="preserve">          </t>
    </r>
    <r>
      <rPr>
        <sz val="11"/>
        <color theme="1"/>
        <rFont val="Calibri"/>
        <family val="2"/>
        <charset val="238"/>
        <scheme val="minor"/>
      </rPr>
      <t>Ovom Izmjenom i dopunom Programa usklađujemo planirane i ostvarene rashode unutar održavanja komunalne infrastrukture tijekom 2024. godine. Iznos za održavanje javne rasvjete povećan je  sa 237.758,00 € na 259.960,00 €, a povećanje se odnosi na zamjenu postojećih ili postavu novih stupova i svjetiljki javne rasvjete na mjestima dotrajalih ili oštećenih te na mjestima pojačanja javne rasvjete, a umanjeni su iznosi za radove na održavanju javne rasvjete, žarulje i ostalu opremu.</t>
    </r>
    <r>
      <rPr>
        <sz val="11"/>
        <color theme="1"/>
        <rFont val="Aptos Narrow"/>
        <family val="2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Troškovi održavanja dekorativne rasvjete te njezino postavljanje i uklanjanje uvećani su za 13.860,00 € sukladno sklopljenom ugovoru s tvrtkom Poslovni park Virovitica d.o.o.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</si>
</sst>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</font>
    <font>
      <sz val="14"/>
      <name val="Calibri"/>
      <family val="2"/>
      <scheme val="minor"/>
    </font>
    <font>
      <b/>
      <u/>
      <sz val="14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color theme="1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4" borderId="0" xfId="0" applyFont="1" applyFill="1" applyAlignment="1">
      <alignment horizontal="left" vertical="center"/>
    </xf>
    <xf numFmtId="0" fontId="3" fillId="0" borderId="0" xfId="0" applyFont="1"/>
    <xf numFmtId="0" fontId="3" fillId="5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5" fillId="3" borderId="0" xfId="0" applyFont="1" applyFill="1" applyAlignment="1">
      <alignment vertical="top"/>
    </xf>
    <xf numFmtId="0" fontId="6" fillId="3" borderId="0" xfId="0" applyFont="1" applyFill="1" applyAlignment="1">
      <alignment vertical="top" wrapText="1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vertical="center" wrapText="1"/>
    </xf>
    <xf numFmtId="0" fontId="6" fillId="3" borderId="0" xfId="0" applyFont="1" applyFill="1" applyAlignment="1">
      <alignment vertical="center" wrapText="1"/>
    </xf>
    <xf numFmtId="164" fontId="6" fillId="3" borderId="0" xfId="0" applyNumberFormat="1" applyFont="1" applyFill="1" applyAlignment="1">
      <alignment vertical="center" wrapText="1"/>
    </xf>
    <xf numFmtId="0" fontId="3" fillId="0" borderId="0" xfId="0" applyFont="1" applyAlignment="1">
      <alignment vertical="center"/>
    </xf>
    <xf numFmtId="0" fontId="3" fillId="5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vertical="top"/>
    </xf>
    <xf numFmtId="0" fontId="3" fillId="5" borderId="12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5" fillId="2" borderId="1" xfId="0" applyFont="1" applyFill="1" applyBorder="1" applyAlignment="1">
      <alignment vertical="top"/>
    </xf>
    <xf numFmtId="164" fontId="5" fillId="2" borderId="1" xfId="0" applyNumberFormat="1" applyFont="1" applyFill="1" applyBorder="1"/>
    <xf numFmtId="4" fontId="3" fillId="5" borderId="0" xfId="0" applyNumberFormat="1" applyFont="1" applyFill="1" applyAlignment="1">
      <alignment horizont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/>
    <xf numFmtId="4" fontId="3" fillId="0" borderId="0" xfId="0" applyNumberFormat="1" applyFont="1" applyAlignment="1">
      <alignment wrapText="1"/>
    </xf>
    <xf numFmtId="0" fontId="3" fillId="0" borderId="0" xfId="0" applyFont="1" applyAlignment="1">
      <alignment horizontal="right"/>
    </xf>
    <xf numFmtId="4" fontId="3" fillId="0" borderId="0" xfId="0" applyNumberFormat="1" applyFont="1"/>
    <xf numFmtId="0" fontId="8" fillId="0" borderId="0" xfId="0" applyFont="1" applyAlignment="1">
      <alignment horizontal="justify" vertical="center" wrapText="1"/>
    </xf>
    <xf numFmtId="0" fontId="8" fillId="0" borderId="0" xfId="0" applyFont="1" applyAlignment="1">
      <alignment wrapText="1"/>
    </xf>
    <xf numFmtId="0" fontId="3" fillId="0" borderId="1" xfId="0" applyFont="1" applyBorder="1" applyAlignment="1">
      <alignment vertical="top"/>
    </xf>
    <xf numFmtId="4" fontId="3" fillId="0" borderId="1" xfId="0" applyNumberFormat="1" applyFont="1" applyBorder="1"/>
    <xf numFmtId="0" fontId="3" fillId="0" borderId="1" xfId="0" applyFont="1" applyBorder="1" applyAlignment="1">
      <alignment horizontal="right"/>
    </xf>
    <xf numFmtId="164" fontId="3" fillId="0" borderId="0" xfId="0" applyNumberFormat="1" applyFont="1"/>
    <xf numFmtId="0" fontId="5" fillId="0" borderId="0" xfId="0" applyFont="1" applyAlignment="1">
      <alignment vertical="top"/>
    </xf>
    <xf numFmtId="0" fontId="5" fillId="0" borderId="0" xfId="0" applyFont="1" applyAlignment="1">
      <alignment wrapText="1"/>
    </xf>
    <xf numFmtId="4" fontId="5" fillId="0" borderId="0" xfId="0" applyNumberFormat="1" applyFont="1"/>
    <xf numFmtId="0" fontId="3" fillId="0" borderId="0" xfId="0" applyFont="1" applyAlignment="1">
      <alignment horizontal="left"/>
    </xf>
    <xf numFmtId="0" fontId="10" fillId="0" borderId="0" xfId="0" applyFont="1" applyAlignment="1">
      <alignment vertical="top"/>
    </xf>
    <xf numFmtId="0" fontId="2" fillId="0" borderId="0" xfId="0" applyFont="1" applyAlignment="1">
      <alignment wrapText="1"/>
    </xf>
    <xf numFmtId="0" fontId="5" fillId="3" borderId="0" xfId="0" applyFont="1" applyFill="1" applyAlignment="1">
      <alignment vertical="top" wrapText="1"/>
    </xf>
    <xf numFmtId="164" fontId="6" fillId="3" borderId="0" xfId="0" applyNumberFormat="1" applyFont="1" applyFill="1" applyAlignment="1">
      <alignment vertical="top" wrapText="1"/>
    </xf>
    <xf numFmtId="0" fontId="3" fillId="0" borderId="1" xfId="0" applyFont="1" applyBorder="1" applyAlignment="1">
      <alignment wrapText="1"/>
    </xf>
    <xf numFmtId="4" fontId="3" fillId="5" borderId="0" xfId="0" applyNumberFormat="1" applyFont="1" applyFill="1" applyAlignment="1">
      <alignment horizontal="center" vertical="center"/>
    </xf>
    <xf numFmtId="0" fontId="5" fillId="0" borderId="1" xfId="0" applyFont="1" applyBorder="1"/>
    <xf numFmtId="0" fontId="3" fillId="0" borderId="1" xfId="0" applyFont="1" applyBorder="1"/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4" fontId="6" fillId="0" borderId="0" xfId="0" applyNumberFormat="1" applyFont="1" applyAlignment="1">
      <alignment vertical="top" wrapText="1"/>
    </xf>
    <xf numFmtId="0" fontId="5" fillId="3" borderId="0" xfId="0" applyFont="1" applyFill="1" applyAlignment="1">
      <alignment horizontal="left" vertical="top"/>
    </xf>
    <xf numFmtId="0" fontId="3" fillId="3" borderId="0" xfId="0" applyFont="1" applyFill="1"/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9" fillId="0" borderId="4" xfId="0" applyFont="1" applyBorder="1" applyAlignment="1">
      <alignment horizontal="center" wrapText="1"/>
    </xf>
    <xf numFmtId="0" fontId="3" fillId="0" borderId="5" xfId="0" applyFont="1" applyBorder="1"/>
    <xf numFmtId="4" fontId="3" fillId="0" borderId="6" xfId="0" applyNumberFormat="1" applyFont="1" applyBorder="1"/>
    <xf numFmtId="0" fontId="3" fillId="0" borderId="7" xfId="0" applyFont="1" applyBorder="1"/>
    <xf numFmtId="4" fontId="3" fillId="0" borderId="8" xfId="0" applyNumberFormat="1" applyFont="1" applyBorder="1"/>
    <xf numFmtId="0" fontId="5" fillId="0" borderId="9" xfId="0" applyFont="1" applyBorder="1"/>
    <xf numFmtId="0" fontId="5" fillId="0" borderId="10" xfId="0" applyFont="1" applyBorder="1"/>
    <xf numFmtId="4" fontId="5" fillId="0" borderId="11" xfId="0" applyNumberFormat="1" applyFont="1" applyBorder="1"/>
    <xf numFmtId="4" fontId="3" fillId="4" borderId="0" xfId="0" applyNumberFormat="1" applyFont="1" applyFill="1" applyAlignment="1">
      <alignment horizontal="center"/>
    </xf>
    <xf numFmtId="49" fontId="8" fillId="0" borderId="0" xfId="0" applyNumberFormat="1" applyFont="1" applyAlignment="1">
      <alignment horizontal="justify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top" wrapText="1"/>
    </xf>
    <xf numFmtId="0" fontId="7" fillId="3" borderId="0" xfId="0" applyFont="1" applyFill="1" applyAlignment="1">
      <alignment vertical="top" wrapText="1"/>
    </xf>
    <xf numFmtId="0" fontId="8" fillId="0" borderId="0" xfId="0" applyFont="1" applyAlignment="1">
      <alignment horizontal="justify" vertical="center" wrapText="1"/>
    </xf>
    <xf numFmtId="4" fontId="3" fillId="0" borderId="0" xfId="0" applyNumberFormat="1" applyFont="1" applyAlignment="1">
      <alignment wrapText="1"/>
    </xf>
    <xf numFmtId="0" fontId="3" fillId="0" borderId="0" xfId="0" applyFont="1" applyAlignment="1">
      <alignment wrapText="1"/>
    </xf>
    <xf numFmtId="0" fontId="5" fillId="2" borderId="1" xfId="0" applyFont="1" applyFill="1" applyBorder="1" applyAlignment="1">
      <alignment wrapText="1"/>
    </xf>
    <xf numFmtId="0" fontId="8" fillId="3" borderId="0" xfId="0" applyFont="1" applyFill="1" applyAlignment="1">
      <alignment horizontal="justify" vertical="center" wrapText="1"/>
    </xf>
    <xf numFmtId="0" fontId="8" fillId="0" borderId="0" xfId="0" applyFont="1" applyAlignment="1">
      <alignment vertical="center"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8" fillId="3" borderId="0" xfId="0" applyFont="1" applyFill="1" applyAlignment="1">
      <alignment horizontal="justify" wrapText="1"/>
    </xf>
    <xf numFmtId="0" fontId="8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justify" wrapText="1"/>
    </xf>
    <xf numFmtId="49" fontId="8" fillId="0" borderId="0" xfId="0" applyNumberFormat="1" applyFont="1" applyAlignment="1">
      <alignment horizontal="justify" vertical="center" wrapText="1"/>
    </xf>
    <xf numFmtId="4" fontId="3" fillId="0" borderId="3" xfId="0" applyNumberFormat="1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8" fillId="0" borderId="0" xfId="0" applyFont="1" applyAlignment="1">
      <alignment wrapText="1"/>
    </xf>
    <xf numFmtId="4" fontId="3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0" fillId="0" borderId="0" xfId="0" applyAlignment="1">
      <alignment horizontal="justify" vertical="top" wrapText="1"/>
    </xf>
    <xf numFmtId="0" fontId="0" fillId="0" borderId="0" xfId="0" applyAlignment="1">
      <alignment horizontal="justify" wrapText="1"/>
    </xf>
    <xf numFmtId="0" fontId="3" fillId="0" borderId="0" xfId="0" applyFont="1" applyAlignment="1">
      <alignment horizontal="left" wrapText="1"/>
    </xf>
    <xf numFmtId="49" fontId="0" fillId="0" borderId="0" xfId="0" applyNumberFormat="1" applyAlignment="1">
      <alignment horizontal="justify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P273"/>
  <sheetViews>
    <sheetView tabSelected="1" view="pageBreakPreview" topLeftCell="A245" zoomScaleNormal="90" zoomScaleSheetLayoutView="100" workbookViewId="0">
      <selection activeCell="F271" sqref="F271"/>
    </sheetView>
  </sheetViews>
  <sheetFormatPr defaultRowHeight="15" x14ac:dyDescent="0.25"/>
  <cols>
    <col min="1" max="1" width="4.42578125" style="2" customWidth="1"/>
    <col min="2" max="2" width="4.85546875" style="2" customWidth="1"/>
    <col min="3" max="3" width="9.140625" style="2"/>
    <col min="4" max="4" width="26.140625" style="2" customWidth="1"/>
    <col min="5" max="5" width="8.28515625" style="2" customWidth="1"/>
    <col min="6" max="6" width="14.85546875" style="2" customWidth="1"/>
    <col min="7" max="7" width="15.5703125" style="2" customWidth="1"/>
    <col min="8" max="8" width="14.7109375" style="2" customWidth="1"/>
    <col min="9" max="9" width="10.140625" style="2" bestFit="1" customWidth="1"/>
    <col min="10" max="11" width="11.7109375" style="3" customWidth="1"/>
    <col min="12" max="12" width="11.7109375" style="4" customWidth="1"/>
    <col min="13" max="13" width="14.5703125" style="4" customWidth="1"/>
    <col min="14" max="14" width="27.85546875" style="4" customWidth="1"/>
    <col min="15" max="15" width="9.140625" style="2"/>
    <col min="16" max="16" width="12.28515625" style="2" customWidth="1"/>
    <col min="17" max="16384" width="9.140625" style="2"/>
  </cols>
  <sheetData>
    <row r="2" spans="2:14" ht="46.5" customHeight="1" x14ac:dyDescent="0.25">
      <c r="B2" s="89" t="s">
        <v>155</v>
      </c>
      <c r="C2" s="89"/>
      <c r="D2" s="89"/>
      <c r="E2" s="89"/>
      <c r="F2" s="89"/>
      <c r="G2" s="89"/>
      <c r="H2" s="89"/>
    </row>
    <row r="4" spans="2:14" ht="45.75" customHeight="1" x14ac:dyDescent="0.35">
      <c r="B4" s="79" t="s">
        <v>188</v>
      </c>
      <c r="C4" s="79"/>
      <c r="D4" s="79"/>
      <c r="E4" s="79"/>
      <c r="F4" s="79"/>
      <c r="G4" s="79"/>
      <c r="H4" s="79"/>
    </row>
    <row r="6" spans="2:14" x14ac:dyDescent="0.25">
      <c r="B6" s="80" t="s">
        <v>12</v>
      </c>
      <c r="C6" s="80"/>
      <c r="D6" s="80"/>
      <c r="E6" s="80"/>
      <c r="F6" s="80"/>
      <c r="G6" s="80"/>
      <c r="H6" s="80"/>
    </row>
    <row r="7" spans="2:14" ht="31.5" customHeight="1" x14ac:dyDescent="0.25">
      <c r="B7" s="81" t="s">
        <v>189</v>
      </c>
      <c r="C7" s="81"/>
      <c r="D7" s="81"/>
      <c r="E7" s="81"/>
      <c r="F7" s="81"/>
      <c r="G7" s="81"/>
      <c r="H7" s="81"/>
    </row>
    <row r="8" spans="2:14" ht="11.25" customHeight="1" x14ac:dyDescent="0.25">
      <c r="B8" s="80"/>
      <c r="C8" s="80"/>
      <c r="D8" s="80"/>
      <c r="E8" s="80"/>
      <c r="F8" s="80"/>
      <c r="G8" s="80"/>
      <c r="H8" s="80"/>
    </row>
    <row r="9" spans="2:14" ht="15" customHeight="1" x14ac:dyDescent="0.25">
      <c r="B9" s="75" t="s">
        <v>13</v>
      </c>
      <c r="C9" s="75"/>
      <c r="D9" s="75"/>
      <c r="E9" s="75"/>
      <c r="F9" s="75"/>
      <c r="G9" s="75"/>
      <c r="H9" s="75"/>
    </row>
    <row r="10" spans="2:14" ht="18" customHeight="1" x14ac:dyDescent="0.25">
      <c r="B10" s="7" t="s">
        <v>0</v>
      </c>
      <c r="C10" s="71" t="s">
        <v>24</v>
      </c>
      <c r="D10" s="71"/>
      <c r="E10" s="71"/>
      <c r="F10" s="71"/>
      <c r="G10" s="71"/>
      <c r="H10" s="72"/>
    </row>
    <row r="11" spans="2:14" s="13" customFormat="1" ht="120.75" customHeight="1" x14ac:dyDescent="0.25">
      <c r="B11" s="9"/>
      <c r="C11" s="77" t="s">
        <v>99</v>
      </c>
      <c r="D11" s="77"/>
      <c r="E11" s="77"/>
      <c r="F11" s="10"/>
      <c r="G11" s="11" t="s">
        <v>5</v>
      </c>
      <c r="H11" s="12">
        <f>SUM(H14,H37)</f>
        <v>530887</v>
      </c>
      <c r="J11" s="14"/>
      <c r="K11" s="14"/>
      <c r="L11" s="15"/>
      <c r="M11" s="15"/>
      <c r="N11" s="15"/>
    </row>
    <row r="12" spans="2:14" ht="21" customHeight="1" x14ac:dyDescent="0.25">
      <c r="B12" s="16"/>
      <c r="C12" s="16"/>
      <c r="E12" s="87" t="s">
        <v>4</v>
      </c>
      <c r="F12" s="88"/>
      <c r="G12" s="85" t="s">
        <v>6</v>
      </c>
      <c r="H12" s="86"/>
      <c r="J12" s="69" t="s">
        <v>163</v>
      </c>
      <c r="K12" s="69"/>
      <c r="L12" s="70" t="s">
        <v>164</v>
      </c>
      <c r="M12" s="70"/>
      <c r="N12" s="70"/>
    </row>
    <row r="13" spans="2:14" ht="18" customHeight="1" x14ac:dyDescent="0.3">
      <c r="B13" s="16"/>
      <c r="C13" s="16"/>
      <c r="E13" s="17"/>
      <c r="F13" s="22" t="s">
        <v>158</v>
      </c>
      <c r="G13" s="18"/>
      <c r="H13" s="22" t="s">
        <v>158</v>
      </c>
      <c r="J13" s="20" t="s">
        <v>165</v>
      </c>
      <c r="K13" s="20" t="s">
        <v>166</v>
      </c>
      <c r="L13" s="21" t="s">
        <v>165</v>
      </c>
      <c r="M13" s="21" t="s">
        <v>166</v>
      </c>
      <c r="N13" s="21" t="s">
        <v>167</v>
      </c>
    </row>
    <row r="14" spans="2:14" ht="14.25" customHeight="1" x14ac:dyDescent="0.25">
      <c r="B14" s="23" t="s">
        <v>9</v>
      </c>
      <c r="C14" s="76" t="s">
        <v>8</v>
      </c>
      <c r="D14" s="76"/>
      <c r="E14" s="76"/>
      <c r="F14" s="76"/>
      <c r="G14" s="76"/>
      <c r="H14" s="24">
        <f>SUM(H35)</f>
        <v>371620</v>
      </c>
      <c r="J14" s="25"/>
    </row>
    <row r="15" spans="2:14" s="13" customFormat="1" ht="15" customHeight="1" x14ac:dyDescent="0.25">
      <c r="B15" s="13" t="s">
        <v>14</v>
      </c>
      <c r="C15" s="26" t="s">
        <v>25</v>
      </c>
      <c r="E15" s="91">
        <v>145995</v>
      </c>
      <c r="F15" s="92"/>
      <c r="G15" s="27" t="s">
        <v>23</v>
      </c>
      <c r="H15" s="28">
        <f>E15</f>
        <v>145995</v>
      </c>
      <c r="J15" s="14" t="s">
        <v>168</v>
      </c>
      <c r="K15" s="14">
        <v>32321</v>
      </c>
      <c r="L15" s="15" t="s">
        <v>169</v>
      </c>
      <c r="M15" s="15">
        <v>65321</v>
      </c>
      <c r="N15" s="15" t="s">
        <v>170</v>
      </c>
    </row>
    <row r="16" spans="2:14" s="13" customFormat="1" ht="105" customHeight="1" x14ac:dyDescent="0.25">
      <c r="C16" s="90" t="s">
        <v>124</v>
      </c>
      <c r="D16" s="90"/>
      <c r="E16" s="90"/>
      <c r="F16" s="29"/>
      <c r="G16" s="27"/>
      <c r="H16" s="28"/>
      <c r="J16" s="14"/>
      <c r="K16" s="14"/>
      <c r="L16" s="15"/>
      <c r="M16" s="15"/>
      <c r="N16" s="15"/>
    </row>
    <row r="17" spans="2:14" s="13" customFormat="1" ht="5.25" customHeight="1" x14ac:dyDescent="0.25">
      <c r="C17" s="68"/>
      <c r="D17" s="68"/>
      <c r="E17" s="68"/>
      <c r="F17" s="29"/>
      <c r="G17" s="27"/>
      <c r="H17" s="28"/>
      <c r="J17" s="14"/>
      <c r="K17" s="14"/>
      <c r="L17" s="15"/>
      <c r="M17" s="15"/>
      <c r="N17" s="15"/>
    </row>
    <row r="18" spans="2:14" ht="15" customHeight="1" x14ac:dyDescent="0.25">
      <c r="B18" s="19" t="s">
        <v>15</v>
      </c>
      <c r="C18" s="30" t="s">
        <v>26</v>
      </c>
      <c r="E18" s="74">
        <v>6635</v>
      </c>
      <c r="F18" s="75"/>
      <c r="G18" s="32" t="s">
        <v>23</v>
      </c>
      <c r="H18" s="33">
        <f>E18</f>
        <v>6635</v>
      </c>
      <c r="J18" s="14" t="s">
        <v>168</v>
      </c>
      <c r="K18" s="14">
        <v>32321</v>
      </c>
      <c r="L18" s="15" t="s">
        <v>169</v>
      </c>
      <c r="M18" s="15">
        <v>65321</v>
      </c>
      <c r="N18" s="15" t="s">
        <v>170</v>
      </c>
    </row>
    <row r="19" spans="2:14" ht="67.5" customHeight="1" x14ac:dyDescent="0.25">
      <c r="B19" s="19"/>
      <c r="C19" s="73" t="s">
        <v>125</v>
      </c>
      <c r="D19" s="73"/>
      <c r="E19" s="73"/>
      <c r="F19" s="6"/>
      <c r="G19" s="32"/>
      <c r="H19" s="33"/>
    </row>
    <row r="20" spans="2:14" ht="5.25" customHeight="1" x14ac:dyDescent="0.25">
      <c r="B20" s="19"/>
      <c r="C20" s="35"/>
      <c r="D20" s="35"/>
      <c r="E20" s="35"/>
      <c r="F20" s="6"/>
      <c r="G20" s="32"/>
      <c r="H20" s="33"/>
    </row>
    <row r="21" spans="2:14" ht="15" customHeight="1" x14ac:dyDescent="0.25">
      <c r="B21" s="19" t="s">
        <v>16</v>
      </c>
      <c r="C21" s="30" t="s">
        <v>27</v>
      </c>
      <c r="E21" s="74">
        <v>59725</v>
      </c>
      <c r="F21" s="75"/>
      <c r="G21" s="32" t="s">
        <v>23</v>
      </c>
      <c r="H21" s="33">
        <f>E21</f>
        <v>59725</v>
      </c>
      <c r="J21" s="14" t="s">
        <v>168</v>
      </c>
      <c r="K21" s="14">
        <v>32321</v>
      </c>
      <c r="L21" s="15" t="s">
        <v>169</v>
      </c>
      <c r="M21" s="15">
        <v>65321</v>
      </c>
      <c r="N21" s="15" t="s">
        <v>170</v>
      </c>
    </row>
    <row r="22" spans="2:14" ht="76.5" customHeight="1" x14ac:dyDescent="0.25">
      <c r="B22" s="19"/>
      <c r="C22" s="73" t="s">
        <v>126</v>
      </c>
      <c r="D22" s="73"/>
      <c r="E22" s="73"/>
      <c r="F22" s="6"/>
      <c r="G22" s="32"/>
      <c r="H22" s="33"/>
    </row>
    <row r="23" spans="2:14" ht="4.5" customHeight="1" x14ac:dyDescent="0.25">
      <c r="B23" s="19"/>
      <c r="C23" s="35"/>
      <c r="D23" s="35"/>
      <c r="E23" s="35"/>
      <c r="F23" s="6"/>
      <c r="G23" s="32"/>
      <c r="H23" s="33"/>
    </row>
    <row r="24" spans="2:14" ht="15" customHeight="1" x14ac:dyDescent="0.25">
      <c r="B24" s="19" t="s">
        <v>17</v>
      </c>
      <c r="C24" s="30" t="s">
        <v>28</v>
      </c>
      <c r="F24" s="33">
        <v>19910</v>
      </c>
      <c r="G24" s="32" t="s">
        <v>23</v>
      </c>
      <c r="H24" s="33">
        <f>F24</f>
        <v>19910</v>
      </c>
      <c r="J24" s="14" t="s">
        <v>168</v>
      </c>
      <c r="K24" s="14">
        <v>32321</v>
      </c>
      <c r="L24" s="15" t="s">
        <v>169</v>
      </c>
      <c r="M24" s="15">
        <v>65321</v>
      </c>
      <c r="N24" s="15" t="s">
        <v>170</v>
      </c>
    </row>
    <row r="25" spans="2:14" ht="75" customHeight="1" x14ac:dyDescent="0.25">
      <c r="B25" s="19"/>
      <c r="C25" s="73" t="s">
        <v>127</v>
      </c>
      <c r="D25" s="73"/>
      <c r="E25" s="73"/>
      <c r="F25" s="33"/>
      <c r="G25" s="32"/>
      <c r="H25" s="33"/>
    </row>
    <row r="26" spans="2:14" ht="4.5" customHeight="1" x14ac:dyDescent="0.25">
      <c r="B26" s="19"/>
      <c r="C26" s="35"/>
      <c r="D26" s="35"/>
      <c r="E26" s="35"/>
      <c r="F26" s="33"/>
      <c r="G26" s="32"/>
      <c r="H26" s="33"/>
    </row>
    <row r="27" spans="2:14" x14ac:dyDescent="0.25">
      <c r="B27" s="19" t="s">
        <v>18</v>
      </c>
      <c r="C27" s="30" t="s">
        <v>29</v>
      </c>
      <c r="F27" s="33">
        <v>13275</v>
      </c>
      <c r="G27" s="32" t="s">
        <v>23</v>
      </c>
      <c r="H27" s="33">
        <f>F27</f>
        <v>13275</v>
      </c>
      <c r="J27" s="14" t="s">
        <v>168</v>
      </c>
      <c r="K27" s="14">
        <v>32321</v>
      </c>
      <c r="L27" s="15" t="s">
        <v>169</v>
      </c>
      <c r="M27" s="15">
        <v>65321</v>
      </c>
      <c r="N27" s="15" t="s">
        <v>170</v>
      </c>
    </row>
    <row r="28" spans="2:14" ht="51" customHeight="1" x14ac:dyDescent="0.25">
      <c r="B28" s="19"/>
      <c r="C28" s="73" t="s">
        <v>144</v>
      </c>
      <c r="D28" s="73"/>
      <c r="E28" s="73"/>
      <c r="F28" s="33"/>
      <c r="G28" s="32"/>
      <c r="H28" s="33"/>
    </row>
    <row r="29" spans="2:14" ht="5.25" customHeight="1" x14ac:dyDescent="0.25">
      <c r="B29" s="19"/>
      <c r="C29" s="35"/>
      <c r="D29" s="35"/>
      <c r="E29" s="35"/>
      <c r="F29" s="33"/>
      <c r="G29" s="32"/>
      <c r="H29" s="33"/>
    </row>
    <row r="30" spans="2:14" x14ac:dyDescent="0.25">
      <c r="B30" s="19" t="s">
        <v>21</v>
      </c>
      <c r="C30" s="30" t="s">
        <v>30</v>
      </c>
      <c r="F30" s="33">
        <v>106170</v>
      </c>
      <c r="G30" s="32" t="s">
        <v>23</v>
      </c>
      <c r="H30" s="33">
        <f>F30</f>
        <v>106170</v>
      </c>
      <c r="J30" s="14" t="s">
        <v>168</v>
      </c>
      <c r="K30" s="14">
        <v>32321</v>
      </c>
      <c r="L30" s="15" t="s">
        <v>169</v>
      </c>
      <c r="M30" s="15">
        <v>65321</v>
      </c>
      <c r="N30" s="15" t="s">
        <v>170</v>
      </c>
    </row>
    <row r="31" spans="2:14" ht="62.25" customHeight="1" x14ac:dyDescent="0.25">
      <c r="B31" s="19"/>
      <c r="C31" s="73" t="s">
        <v>128</v>
      </c>
      <c r="D31" s="73"/>
      <c r="E31" s="73"/>
      <c r="F31" s="33"/>
      <c r="G31" s="32"/>
      <c r="H31" s="33"/>
    </row>
    <row r="32" spans="2:14" ht="6" customHeight="1" x14ac:dyDescent="0.25">
      <c r="B32" s="19"/>
      <c r="C32" s="35"/>
      <c r="D32" s="35"/>
      <c r="E32" s="35"/>
      <c r="F32" s="33"/>
      <c r="G32" s="32"/>
      <c r="H32" s="33"/>
    </row>
    <row r="33" spans="2:14" x14ac:dyDescent="0.25">
      <c r="B33" s="19" t="s">
        <v>22</v>
      </c>
      <c r="C33" s="30" t="s">
        <v>31</v>
      </c>
      <c r="F33" s="33">
        <v>19910</v>
      </c>
      <c r="G33" s="32" t="s">
        <v>23</v>
      </c>
      <c r="H33" s="33">
        <f>F33</f>
        <v>19910</v>
      </c>
      <c r="J33" s="14" t="s">
        <v>168</v>
      </c>
      <c r="K33" s="14">
        <v>32321</v>
      </c>
      <c r="L33" s="15" t="s">
        <v>169</v>
      </c>
      <c r="M33" s="15">
        <v>65321</v>
      </c>
      <c r="N33" s="15" t="s">
        <v>170</v>
      </c>
    </row>
    <row r="34" spans="2:14" ht="62.25" customHeight="1" x14ac:dyDescent="0.25">
      <c r="B34" s="36"/>
      <c r="C34" s="83" t="s">
        <v>129</v>
      </c>
      <c r="D34" s="84"/>
      <c r="E34" s="84"/>
      <c r="F34" s="37"/>
      <c r="G34" s="38"/>
      <c r="H34" s="37"/>
    </row>
    <row r="35" spans="2:14" x14ac:dyDescent="0.25">
      <c r="B35" s="19"/>
      <c r="D35" s="2" t="s">
        <v>5</v>
      </c>
      <c r="E35" s="74">
        <f>SUM(E15:F33)</f>
        <v>371620</v>
      </c>
      <c r="F35" s="75"/>
      <c r="H35" s="39">
        <f>SUM(H15:H33)</f>
        <v>371620</v>
      </c>
    </row>
    <row r="36" spans="2:14" x14ac:dyDescent="0.25">
      <c r="B36" s="19"/>
      <c r="E36" s="31"/>
      <c r="F36" s="6"/>
      <c r="H36" s="39"/>
    </row>
    <row r="37" spans="2:14" ht="14.25" customHeight="1" x14ac:dyDescent="0.25">
      <c r="B37" s="23" t="s">
        <v>10</v>
      </c>
      <c r="C37" s="76" t="s">
        <v>86</v>
      </c>
      <c r="D37" s="76"/>
      <c r="E37" s="76"/>
      <c r="F37" s="76"/>
      <c r="G37" s="76"/>
      <c r="H37" s="24">
        <f>SUM(H59)</f>
        <v>159267</v>
      </c>
    </row>
    <row r="38" spans="2:14" ht="7.5" customHeight="1" x14ac:dyDescent="0.25">
      <c r="B38" s="40"/>
      <c r="C38" s="41"/>
      <c r="D38" s="41"/>
      <c r="E38" s="41"/>
      <c r="F38" s="41"/>
      <c r="G38" s="41"/>
      <c r="H38" s="42"/>
    </row>
    <row r="39" spans="2:14" x14ac:dyDescent="0.25">
      <c r="B39" s="19" t="s">
        <v>14</v>
      </c>
      <c r="C39" s="30" t="s">
        <v>25</v>
      </c>
      <c r="E39" s="74">
        <v>33180</v>
      </c>
      <c r="F39" s="75"/>
      <c r="G39" s="43" t="s">
        <v>32</v>
      </c>
      <c r="H39" s="33">
        <f>E39</f>
        <v>33180</v>
      </c>
      <c r="J39" s="3" t="s">
        <v>171</v>
      </c>
      <c r="K39" s="3">
        <v>32321</v>
      </c>
      <c r="L39" s="4" t="s">
        <v>172</v>
      </c>
      <c r="M39" s="4">
        <v>63416</v>
      </c>
      <c r="N39" s="4" t="s">
        <v>173</v>
      </c>
    </row>
    <row r="40" spans="2:14" ht="100.5" customHeight="1" x14ac:dyDescent="0.25">
      <c r="B40" s="19"/>
      <c r="C40" s="73" t="s">
        <v>124</v>
      </c>
      <c r="D40" s="73"/>
      <c r="E40" s="73"/>
      <c r="F40" s="6"/>
      <c r="G40" s="32"/>
      <c r="H40" s="33"/>
    </row>
    <row r="41" spans="2:14" ht="5.25" customHeight="1" x14ac:dyDescent="0.25">
      <c r="B41" s="19"/>
      <c r="C41" s="35"/>
      <c r="D41" s="35"/>
      <c r="E41" s="35"/>
      <c r="F41" s="6"/>
      <c r="G41" s="32"/>
      <c r="H41" s="33"/>
    </row>
    <row r="42" spans="2:14" x14ac:dyDescent="0.25">
      <c r="B42" s="19" t="s">
        <v>15</v>
      </c>
      <c r="C42" s="30" t="s">
        <v>26</v>
      </c>
      <c r="E42" s="74">
        <v>3980</v>
      </c>
      <c r="F42" s="75"/>
      <c r="G42" s="43" t="s">
        <v>32</v>
      </c>
      <c r="H42" s="33">
        <f>E42</f>
        <v>3980</v>
      </c>
      <c r="J42" s="3" t="s">
        <v>171</v>
      </c>
      <c r="K42" s="3">
        <v>32321</v>
      </c>
      <c r="L42" s="4" t="s">
        <v>172</v>
      </c>
      <c r="M42" s="4">
        <v>63416</v>
      </c>
      <c r="N42" s="4" t="s">
        <v>173</v>
      </c>
    </row>
    <row r="43" spans="2:14" ht="75.75" customHeight="1" x14ac:dyDescent="0.25">
      <c r="B43" s="19"/>
      <c r="C43" s="73" t="s">
        <v>125</v>
      </c>
      <c r="D43" s="73"/>
      <c r="E43" s="73"/>
      <c r="F43" s="6"/>
      <c r="G43" s="32"/>
      <c r="H43" s="33"/>
    </row>
    <row r="44" spans="2:14" ht="6" customHeight="1" x14ac:dyDescent="0.25">
      <c r="B44" s="19"/>
      <c r="C44" s="35"/>
      <c r="D44" s="35"/>
      <c r="E44" s="35"/>
      <c r="F44" s="6"/>
      <c r="G44" s="32"/>
      <c r="H44" s="33"/>
    </row>
    <row r="45" spans="2:14" x14ac:dyDescent="0.25">
      <c r="B45" s="19" t="s">
        <v>16</v>
      </c>
      <c r="C45" s="30" t="s">
        <v>27</v>
      </c>
      <c r="E45" s="74">
        <v>19910</v>
      </c>
      <c r="F45" s="75"/>
      <c r="G45" s="43" t="s">
        <v>32</v>
      </c>
      <c r="H45" s="33">
        <f>E45</f>
        <v>19910</v>
      </c>
      <c r="J45" s="3" t="s">
        <v>171</v>
      </c>
      <c r="K45" s="3">
        <v>32321</v>
      </c>
      <c r="L45" s="4" t="s">
        <v>172</v>
      </c>
      <c r="M45" s="4">
        <v>63416</v>
      </c>
      <c r="N45" s="4" t="s">
        <v>173</v>
      </c>
    </row>
    <row r="46" spans="2:14" ht="76.5" customHeight="1" x14ac:dyDescent="0.25">
      <c r="B46" s="19"/>
      <c r="C46" s="73" t="s">
        <v>126</v>
      </c>
      <c r="D46" s="73"/>
      <c r="E46" s="73"/>
      <c r="F46" s="6"/>
      <c r="G46" s="32"/>
      <c r="H46" s="33"/>
    </row>
    <row r="47" spans="2:14" ht="7.5" customHeight="1" x14ac:dyDescent="0.25">
      <c r="B47" s="19"/>
      <c r="C47" s="35"/>
      <c r="D47" s="35"/>
      <c r="E47" s="35"/>
      <c r="F47" s="6"/>
      <c r="G47" s="32"/>
      <c r="H47" s="33"/>
    </row>
    <row r="48" spans="2:14" x14ac:dyDescent="0.25">
      <c r="B48" s="19" t="s">
        <v>17</v>
      </c>
      <c r="C48" s="30" t="s">
        <v>28</v>
      </c>
      <c r="F48" s="33">
        <v>15925</v>
      </c>
      <c r="G48" s="43" t="s">
        <v>32</v>
      </c>
      <c r="H48" s="33">
        <f>F48</f>
        <v>15925</v>
      </c>
      <c r="J48" s="3" t="s">
        <v>171</v>
      </c>
      <c r="K48" s="3">
        <v>32321</v>
      </c>
      <c r="L48" s="4" t="s">
        <v>172</v>
      </c>
      <c r="M48" s="4">
        <v>63416</v>
      </c>
      <c r="N48" s="4" t="s">
        <v>173</v>
      </c>
    </row>
    <row r="49" spans="2:14" ht="76.5" customHeight="1" x14ac:dyDescent="0.25">
      <c r="B49" s="19"/>
      <c r="C49" s="73" t="s">
        <v>127</v>
      </c>
      <c r="D49" s="73"/>
      <c r="E49" s="73"/>
      <c r="F49" s="33"/>
      <c r="G49" s="32"/>
      <c r="H49" s="33"/>
    </row>
    <row r="50" spans="2:14" ht="7.5" customHeight="1" x14ac:dyDescent="0.25">
      <c r="B50" s="19"/>
      <c r="C50" s="35"/>
      <c r="D50" s="35"/>
      <c r="E50" s="35"/>
      <c r="F50" s="33"/>
      <c r="G50" s="32"/>
      <c r="H50" s="33"/>
    </row>
    <row r="51" spans="2:14" x14ac:dyDescent="0.25">
      <c r="B51" s="19" t="s">
        <v>18</v>
      </c>
      <c r="C51" s="30" t="s">
        <v>29</v>
      </c>
      <c r="F51" s="33">
        <v>13275</v>
      </c>
      <c r="G51" s="43" t="s">
        <v>32</v>
      </c>
      <c r="H51" s="33">
        <f>F51</f>
        <v>13275</v>
      </c>
      <c r="J51" s="3" t="s">
        <v>171</v>
      </c>
      <c r="K51" s="3">
        <v>32321</v>
      </c>
      <c r="L51" s="4" t="s">
        <v>172</v>
      </c>
      <c r="M51" s="4">
        <v>63416</v>
      </c>
      <c r="N51" s="4" t="s">
        <v>173</v>
      </c>
    </row>
    <row r="52" spans="2:14" ht="51.75" customHeight="1" x14ac:dyDescent="0.25">
      <c r="B52" s="19"/>
      <c r="C52" s="73" t="s">
        <v>145</v>
      </c>
      <c r="D52" s="73"/>
      <c r="E52" s="73"/>
      <c r="F52" s="33"/>
      <c r="G52" s="32"/>
      <c r="H52" s="33"/>
    </row>
    <row r="53" spans="2:14" ht="9" customHeight="1" x14ac:dyDescent="0.25">
      <c r="B53" s="19"/>
      <c r="C53" s="35"/>
      <c r="D53" s="35"/>
      <c r="E53" s="35"/>
      <c r="F53" s="33"/>
      <c r="G53" s="32"/>
      <c r="H53" s="33"/>
    </row>
    <row r="54" spans="2:14" x14ac:dyDescent="0.25">
      <c r="B54" s="19" t="s">
        <v>21</v>
      </c>
      <c r="C54" s="30" t="s">
        <v>30</v>
      </c>
      <c r="F54" s="33">
        <v>53090</v>
      </c>
      <c r="G54" s="43" t="s">
        <v>32</v>
      </c>
      <c r="H54" s="33">
        <f>F54</f>
        <v>53090</v>
      </c>
      <c r="J54" s="3" t="s">
        <v>171</v>
      </c>
      <c r="K54" s="3">
        <v>32321</v>
      </c>
      <c r="L54" s="4" t="s">
        <v>172</v>
      </c>
      <c r="M54" s="4">
        <v>63416</v>
      </c>
      <c r="N54" s="4" t="s">
        <v>173</v>
      </c>
    </row>
    <row r="55" spans="2:14" ht="63.75" customHeight="1" x14ac:dyDescent="0.25">
      <c r="B55" s="19"/>
      <c r="C55" s="73" t="s">
        <v>128</v>
      </c>
      <c r="D55" s="73"/>
      <c r="E55" s="73"/>
      <c r="F55" s="33"/>
      <c r="G55" s="32"/>
      <c r="H55" s="33"/>
    </row>
    <row r="56" spans="2:14" ht="7.5" customHeight="1" x14ac:dyDescent="0.25">
      <c r="B56" s="19"/>
      <c r="C56" s="35"/>
      <c r="D56" s="35"/>
      <c r="E56" s="35"/>
      <c r="F56" s="33"/>
      <c r="G56" s="32"/>
      <c r="H56" s="33"/>
    </row>
    <row r="57" spans="2:14" x14ac:dyDescent="0.25">
      <c r="B57" s="19" t="s">
        <v>22</v>
      </c>
      <c r="C57" s="30" t="s">
        <v>31</v>
      </c>
      <c r="F57" s="33">
        <v>19907</v>
      </c>
      <c r="G57" s="43" t="s">
        <v>32</v>
      </c>
      <c r="H57" s="33">
        <f>F57</f>
        <v>19907</v>
      </c>
      <c r="J57" s="3" t="s">
        <v>171</v>
      </c>
      <c r="K57" s="3">
        <v>32321</v>
      </c>
      <c r="L57" s="4" t="s">
        <v>172</v>
      </c>
      <c r="M57" s="4">
        <v>63416</v>
      </c>
      <c r="N57" s="4" t="s">
        <v>173</v>
      </c>
    </row>
    <row r="58" spans="2:14" ht="78" customHeight="1" x14ac:dyDescent="0.25">
      <c r="B58" s="36"/>
      <c r="C58" s="83" t="s">
        <v>129</v>
      </c>
      <c r="D58" s="84"/>
      <c r="E58" s="84"/>
      <c r="F58" s="37"/>
      <c r="G58" s="38"/>
      <c r="H58" s="37"/>
    </row>
    <row r="59" spans="2:14" x14ac:dyDescent="0.25">
      <c r="B59" s="19"/>
      <c r="D59" s="2" t="s">
        <v>5</v>
      </c>
      <c r="E59" s="74">
        <f>SUM(E39:F57)</f>
        <v>159267</v>
      </c>
      <c r="F59" s="75"/>
      <c r="H59" s="39">
        <f>SUM(H39:H57)</f>
        <v>159267</v>
      </c>
    </row>
    <row r="60" spans="2:14" ht="6" customHeight="1" x14ac:dyDescent="0.25">
      <c r="B60" s="19"/>
      <c r="E60" s="33"/>
      <c r="F60" s="33"/>
      <c r="H60" s="33"/>
    </row>
    <row r="61" spans="2:14" ht="14.25" customHeight="1" x14ac:dyDescent="0.25">
      <c r="B61" s="7" t="s">
        <v>33</v>
      </c>
      <c r="C61" s="71" t="s">
        <v>34</v>
      </c>
      <c r="D61" s="71"/>
      <c r="E61" s="71"/>
      <c r="F61" s="71"/>
      <c r="G61" s="71"/>
      <c r="H61" s="72"/>
    </row>
    <row r="62" spans="2:14" s="13" customFormat="1" ht="75.75" customHeight="1" x14ac:dyDescent="0.25">
      <c r="B62" s="9"/>
      <c r="C62" s="77" t="s">
        <v>130</v>
      </c>
      <c r="D62" s="77"/>
      <c r="E62" s="77"/>
      <c r="F62" s="10"/>
      <c r="G62" s="11" t="s">
        <v>5</v>
      </c>
      <c r="H62" s="12">
        <f>H79</f>
        <v>35835</v>
      </c>
      <c r="J62" s="14"/>
      <c r="K62" s="14"/>
      <c r="L62" s="15"/>
      <c r="M62" s="15"/>
      <c r="N62" s="15"/>
    </row>
    <row r="63" spans="2:14" ht="18.75" x14ac:dyDescent="0.3">
      <c r="B63" s="19"/>
      <c r="E63" s="33"/>
      <c r="F63" s="22" t="s">
        <v>158</v>
      </c>
      <c r="H63" s="22" t="s">
        <v>158</v>
      </c>
      <c r="J63" s="69" t="s">
        <v>163</v>
      </c>
      <c r="K63" s="69"/>
      <c r="L63" s="70" t="s">
        <v>164</v>
      </c>
      <c r="M63" s="70"/>
      <c r="N63" s="70"/>
    </row>
    <row r="64" spans="2:14" x14ac:dyDescent="0.25">
      <c r="B64" s="16"/>
      <c r="C64" s="16"/>
      <c r="E64" s="87" t="s">
        <v>4</v>
      </c>
      <c r="F64" s="88"/>
      <c r="G64" s="85" t="s">
        <v>6</v>
      </c>
      <c r="H64" s="86"/>
      <c r="J64" s="20" t="s">
        <v>165</v>
      </c>
      <c r="K64" s="20" t="s">
        <v>166</v>
      </c>
      <c r="L64" s="21" t="s">
        <v>165</v>
      </c>
      <c r="M64" s="21" t="s">
        <v>166</v>
      </c>
      <c r="N64" s="21" t="s">
        <v>167</v>
      </c>
    </row>
    <row r="65" spans="2:14" x14ac:dyDescent="0.25">
      <c r="B65" s="19" t="s">
        <v>14</v>
      </c>
      <c r="C65" s="30" t="s">
        <v>35</v>
      </c>
      <c r="E65" s="74">
        <v>5310</v>
      </c>
      <c r="F65" s="75"/>
      <c r="G65" s="32" t="s">
        <v>23</v>
      </c>
      <c r="H65" s="33">
        <f>E65</f>
        <v>5310</v>
      </c>
      <c r="J65" s="3" t="s">
        <v>174</v>
      </c>
      <c r="K65" s="3">
        <v>32321</v>
      </c>
      <c r="L65" s="4" t="s">
        <v>169</v>
      </c>
      <c r="M65" s="4">
        <v>65321</v>
      </c>
      <c r="N65" s="4" t="s">
        <v>170</v>
      </c>
    </row>
    <row r="66" spans="2:14" ht="92.25" customHeight="1" x14ac:dyDescent="0.25">
      <c r="B66" s="19"/>
      <c r="C66" s="73" t="s">
        <v>87</v>
      </c>
      <c r="D66" s="73"/>
      <c r="E66" s="73"/>
      <c r="F66" s="6"/>
      <c r="G66" s="32"/>
      <c r="H66" s="33"/>
    </row>
    <row r="67" spans="2:14" ht="6.75" customHeight="1" x14ac:dyDescent="0.25">
      <c r="B67" s="19"/>
      <c r="C67" s="35"/>
      <c r="D67" s="35"/>
      <c r="E67" s="35"/>
      <c r="F67" s="6"/>
      <c r="G67" s="32"/>
      <c r="H67" s="33"/>
    </row>
    <row r="68" spans="2:14" x14ac:dyDescent="0.25">
      <c r="B68" s="19" t="s">
        <v>15</v>
      </c>
      <c r="C68" s="30" t="s">
        <v>36</v>
      </c>
      <c r="E68" s="74">
        <v>1330</v>
      </c>
      <c r="F68" s="75"/>
      <c r="G68" s="32" t="s">
        <v>23</v>
      </c>
      <c r="H68" s="33">
        <f>E68</f>
        <v>1330</v>
      </c>
      <c r="J68" s="3" t="s">
        <v>174</v>
      </c>
      <c r="K68" s="3">
        <v>32321</v>
      </c>
      <c r="L68" s="4" t="s">
        <v>169</v>
      </c>
      <c r="M68" s="4">
        <v>65321</v>
      </c>
      <c r="N68" s="4" t="s">
        <v>170</v>
      </c>
    </row>
    <row r="69" spans="2:14" ht="88.5" customHeight="1" x14ac:dyDescent="0.25">
      <c r="B69" s="19"/>
      <c r="C69" s="73" t="s">
        <v>88</v>
      </c>
      <c r="D69" s="73"/>
      <c r="E69" s="73"/>
      <c r="F69" s="6"/>
      <c r="G69" s="32"/>
      <c r="H69" s="33"/>
    </row>
    <row r="70" spans="2:14" ht="5.25" customHeight="1" x14ac:dyDescent="0.25">
      <c r="B70" s="19"/>
      <c r="C70" s="35"/>
      <c r="D70" s="35"/>
      <c r="E70" s="35"/>
      <c r="F70" s="6"/>
      <c r="G70" s="32"/>
      <c r="H70" s="33"/>
    </row>
    <row r="71" spans="2:14" x14ac:dyDescent="0.25">
      <c r="B71" s="19" t="s">
        <v>16</v>
      </c>
      <c r="C71" s="30" t="s">
        <v>37</v>
      </c>
      <c r="E71" s="74">
        <v>3980</v>
      </c>
      <c r="F71" s="75"/>
      <c r="G71" s="32" t="s">
        <v>23</v>
      </c>
      <c r="H71" s="33">
        <f>E71</f>
        <v>3980</v>
      </c>
      <c r="J71" s="3" t="s">
        <v>174</v>
      </c>
      <c r="K71" s="3">
        <v>32321</v>
      </c>
      <c r="L71" s="4" t="s">
        <v>169</v>
      </c>
      <c r="M71" s="4">
        <v>65321</v>
      </c>
      <c r="N71" s="4" t="s">
        <v>170</v>
      </c>
    </row>
    <row r="72" spans="2:14" ht="90.75" customHeight="1" x14ac:dyDescent="0.25">
      <c r="B72" s="19"/>
      <c r="C72" s="73" t="s">
        <v>89</v>
      </c>
      <c r="D72" s="73"/>
      <c r="E72" s="73"/>
      <c r="F72" s="6"/>
      <c r="G72" s="32"/>
      <c r="H72" s="33"/>
    </row>
    <row r="73" spans="2:14" ht="5.25" customHeight="1" x14ac:dyDescent="0.25">
      <c r="B73" s="19"/>
      <c r="C73" s="35"/>
      <c r="D73" s="35"/>
      <c r="E73" s="35"/>
      <c r="F73" s="6"/>
      <c r="G73" s="32"/>
      <c r="H73" s="33"/>
    </row>
    <row r="74" spans="2:14" x14ac:dyDescent="0.25">
      <c r="B74" s="19" t="s">
        <v>17</v>
      </c>
      <c r="C74" s="30" t="s">
        <v>30</v>
      </c>
      <c r="F74" s="33">
        <v>23885</v>
      </c>
      <c r="G74" s="32" t="s">
        <v>23</v>
      </c>
      <c r="H74" s="33">
        <f>F74</f>
        <v>23885</v>
      </c>
      <c r="J74" s="3" t="s">
        <v>174</v>
      </c>
      <c r="K74" s="3">
        <v>32321</v>
      </c>
      <c r="L74" s="4" t="s">
        <v>169</v>
      </c>
      <c r="M74" s="4">
        <v>65321</v>
      </c>
      <c r="N74" s="4" t="s">
        <v>170</v>
      </c>
    </row>
    <row r="75" spans="2:14" ht="64.5" customHeight="1" x14ac:dyDescent="0.25">
      <c r="B75" s="19"/>
      <c r="C75" s="73" t="s">
        <v>128</v>
      </c>
      <c r="D75" s="73"/>
      <c r="E75" s="73"/>
      <c r="F75" s="33"/>
      <c r="G75" s="32"/>
      <c r="H75" s="33"/>
    </row>
    <row r="76" spans="2:14" ht="6.75" customHeight="1" x14ac:dyDescent="0.25">
      <c r="B76" s="19"/>
      <c r="C76" s="35"/>
      <c r="D76" s="35"/>
      <c r="E76" s="35"/>
      <c r="F76" s="33"/>
      <c r="G76" s="32"/>
      <c r="H76" s="33"/>
    </row>
    <row r="77" spans="2:14" x14ac:dyDescent="0.25">
      <c r="B77" s="19" t="s">
        <v>18</v>
      </c>
      <c r="C77" s="30" t="s">
        <v>31</v>
      </c>
      <c r="F77" s="33">
        <v>1330</v>
      </c>
      <c r="G77" s="32" t="s">
        <v>23</v>
      </c>
      <c r="H77" s="33">
        <f>F77</f>
        <v>1330</v>
      </c>
      <c r="J77" s="3" t="s">
        <v>174</v>
      </c>
      <c r="K77" s="3">
        <v>32321</v>
      </c>
      <c r="L77" s="4" t="s">
        <v>169</v>
      </c>
      <c r="M77" s="4">
        <v>65321</v>
      </c>
      <c r="N77" s="4" t="s">
        <v>170</v>
      </c>
    </row>
    <row r="78" spans="2:14" ht="75.75" customHeight="1" x14ac:dyDescent="0.25">
      <c r="B78" s="36"/>
      <c r="C78" s="83" t="s">
        <v>146</v>
      </c>
      <c r="D78" s="84"/>
      <c r="E78" s="84"/>
      <c r="F78" s="37"/>
      <c r="G78" s="38"/>
      <c r="H78" s="37"/>
    </row>
    <row r="79" spans="2:14" x14ac:dyDescent="0.25">
      <c r="B79" s="19"/>
      <c r="D79" s="2" t="s">
        <v>5</v>
      </c>
      <c r="E79" s="74">
        <f>SUM(E65:F77)</f>
        <v>35835</v>
      </c>
      <c r="F79" s="75"/>
      <c r="H79" s="39">
        <f>SUM(H65:H77)</f>
        <v>35835</v>
      </c>
    </row>
    <row r="80" spans="2:14" ht="12.75" customHeight="1" x14ac:dyDescent="0.25">
      <c r="B80" s="44"/>
      <c r="C80" s="45"/>
      <c r="D80" s="45"/>
      <c r="E80" s="45"/>
      <c r="F80" s="45"/>
      <c r="G80" s="45"/>
    </row>
    <row r="81" spans="2:14" ht="14.25" customHeight="1" x14ac:dyDescent="0.25">
      <c r="B81" s="7" t="s">
        <v>1</v>
      </c>
      <c r="C81" s="71" t="s">
        <v>38</v>
      </c>
      <c r="D81" s="71"/>
      <c r="E81" s="71"/>
      <c r="F81" s="71"/>
      <c r="G81" s="71"/>
      <c r="H81" s="72"/>
    </row>
    <row r="82" spans="2:14" ht="39" customHeight="1" x14ac:dyDescent="0.25">
      <c r="B82" s="7"/>
      <c r="C82" s="77" t="s">
        <v>90</v>
      </c>
      <c r="D82" s="77"/>
      <c r="E82" s="77"/>
      <c r="F82" s="46"/>
      <c r="G82" s="8" t="s">
        <v>5</v>
      </c>
      <c r="H82" s="47">
        <f>H90</f>
        <v>6636</v>
      </c>
    </row>
    <row r="83" spans="2:14" ht="18.75" x14ac:dyDescent="0.3">
      <c r="B83" s="19"/>
      <c r="E83" s="33"/>
      <c r="F83" s="22" t="s">
        <v>158</v>
      </c>
      <c r="H83" s="22" t="s">
        <v>158</v>
      </c>
      <c r="J83" s="69" t="s">
        <v>163</v>
      </c>
      <c r="K83" s="69"/>
      <c r="L83" s="70" t="s">
        <v>164</v>
      </c>
      <c r="M83" s="70"/>
      <c r="N83" s="70"/>
    </row>
    <row r="84" spans="2:14" ht="13.5" customHeight="1" x14ac:dyDescent="0.25">
      <c r="B84" s="16"/>
      <c r="C84" s="16"/>
      <c r="E84" s="87" t="s">
        <v>4</v>
      </c>
      <c r="F84" s="88"/>
      <c r="G84" s="85" t="s">
        <v>6</v>
      </c>
      <c r="H84" s="86"/>
      <c r="J84" s="20" t="s">
        <v>165</v>
      </c>
      <c r="K84" s="20" t="s">
        <v>166</v>
      </c>
      <c r="L84" s="21" t="s">
        <v>165</v>
      </c>
      <c r="M84" s="21" t="s">
        <v>166</v>
      </c>
      <c r="N84" s="21" t="s">
        <v>167</v>
      </c>
    </row>
    <row r="85" spans="2:14" ht="15.75" x14ac:dyDescent="0.25">
      <c r="B85" s="19" t="s">
        <v>14</v>
      </c>
      <c r="C85" s="30" t="s">
        <v>39</v>
      </c>
      <c r="E85" s="74">
        <v>3980</v>
      </c>
      <c r="F85" s="75"/>
      <c r="G85" s="32" t="s">
        <v>23</v>
      </c>
      <c r="H85" s="33">
        <f>E85</f>
        <v>3980</v>
      </c>
      <c r="J85" s="3" t="s">
        <v>175</v>
      </c>
      <c r="K85" s="3">
        <v>32321</v>
      </c>
      <c r="L85" s="1" t="s">
        <v>169</v>
      </c>
      <c r="M85" s="1">
        <v>65321</v>
      </c>
      <c r="N85" s="1" t="s">
        <v>170</v>
      </c>
    </row>
    <row r="86" spans="2:14" ht="72.75" customHeight="1" x14ac:dyDescent="0.25">
      <c r="B86" s="19"/>
      <c r="C86" s="73" t="s">
        <v>91</v>
      </c>
      <c r="D86" s="73"/>
      <c r="E86" s="73"/>
      <c r="F86" s="6"/>
      <c r="G86" s="32"/>
      <c r="H86" s="33"/>
    </row>
    <row r="87" spans="2:14" ht="6" customHeight="1" x14ac:dyDescent="0.25">
      <c r="B87" s="19"/>
      <c r="C87" s="35"/>
      <c r="D87" s="35"/>
      <c r="E87" s="35"/>
      <c r="F87" s="6"/>
      <c r="G87" s="32"/>
      <c r="H87" s="33"/>
    </row>
    <row r="88" spans="2:14" ht="15.75" x14ac:dyDescent="0.25">
      <c r="B88" s="19" t="s">
        <v>15</v>
      </c>
      <c r="C88" s="30" t="s">
        <v>40</v>
      </c>
      <c r="E88" s="74">
        <v>2656</v>
      </c>
      <c r="F88" s="75"/>
      <c r="G88" s="32" t="s">
        <v>23</v>
      </c>
      <c r="H88" s="33">
        <f>E88</f>
        <v>2656</v>
      </c>
      <c r="J88" s="3" t="s">
        <v>175</v>
      </c>
      <c r="K88" s="3">
        <v>32321</v>
      </c>
      <c r="L88" s="1" t="s">
        <v>169</v>
      </c>
      <c r="M88" s="1">
        <v>65321</v>
      </c>
      <c r="N88" s="1" t="s">
        <v>170</v>
      </c>
    </row>
    <row r="89" spans="2:14" ht="39.75" customHeight="1" x14ac:dyDescent="0.25">
      <c r="B89" s="36"/>
      <c r="C89" s="83" t="s">
        <v>92</v>
      </c>
      <c r="D89" s="83"/>
      <c r="E89" s="83"/>
      <c r="F89" s="48"/>
      <c r="G89" s="38"/>
      <c r="H89" s="37"/>
    </row>
    <row r="90" spans="2:14" x14ac:dyDescent="0.25">
      <c r="B90" s="19"/>
      <c r="D90" s="2" t="s">
        <v>5</v>
      </c>
      <c r="E90" s="74">
        <f>SUM(E81:F88)</f>
        <v>6636</v>
      </c>
      <c r="F90" s="75"/>
      <c r="H90" s="39">
        <f>SUM(H85:H88)</f>
        <v>6636</v>
      </c>
    </row>
    <row r="91" spans="2:14" ht="10.5" customHeight="1" x14ac:dyDescent="0.25">
      <c r="B91" s="19"/>
      <c r="C91" s="30"/>
      <c r="E91" s="31"/>
      <c r="F91" s="6"/>
      <c r="G91" s="32"/>
      <c r="H91" s="33"/>
    </row>
    <row r="92" spans="2:14" ht="14.25" customHeight="1" x14ac:dyDescent="0.25">
      <c r="B92" s="7" t="s">
        <v>2</v>
      </c>
      <c r="C92" s="71" t="s">
        <v>41</v>
      </c>
      <c r="D92" s="71"/>
      <c r="E92" s="71"/>
      <c r="F92" s="71"/>
      <c r="G92" s="71"/>
      <c r="H92" s="72"/>
    </row>
    <row r="93" spans="2:14" s="13" customFormat="1" ht="78.75" customHeight="1" x14ac:dyDescent="0.25">
      <c r="B93" s="9"/>
      <c r="C93" s="77" t="s">
        <v>131</v>
      </c>
      <c r="D93" s="77"/>
      <c r="E93" s="77"/>
      <c r="F93" s="10"/>
      <c r="G93" s="11" t="s">
        <v>5</v>
      </c>
      <c r="H93" s="12">
        <f>H96+H112+H129</f>
        <v>517250</v>
      </c>
      <c r="J93" s="49"/>
      <c r="K93" s="14"/>
      <c r="L93" s="15"/>
      <c r="M93" s="15"/>
      <c r="N93" s="15"/>
    </row>
    <row r="94" spans="2:14" ht="15.75" customHeight="1" x14ac:dyDescent="0.3">
      <c r="B94" s="19"/>
      <c r="E94" s="33"/>
      <c r="F94" s="22" t="s">
        <v>158</v>
      </c>
      <c r="H94" s="22" t="s">
        <v>158</v>
      </c>
      <c r="J94" s="69" t="s">
        <v>163</v>
      </c>
      <c r="K94" s="69"/>
      <c r="L94" s="70" t="s">
        <v>164</v>
      </c>
      <c r="M94" s="70"/>
      <c r="N94" s="70"/>
    </row>
    <row r="95" spans="2:14" x14ac:dyDescent="0.25">
      <c r="B95" s="16"/>
      <c r="C95" s="16"/>
      <c r="E95" s="87" t="s">
        <v>4</v>
      </c>
      <c r="F95" s="88"/>
      <c r="G95" s="85" t="s">
        <v>6</v>
      </c>
      <c r="H95" s="86"/>
      <c r="J95" s="20" t="s">
        <v>165</v>
      </c>
      <c r="K95" s="20" t="s">
        <v>166</v>
      </c>
      <c r="L95" s="21" t="s">
        <v>165</v>
      </c>
      <c r="M95" s="21" t="s">
        <v>166</v>
      </c>
      <c r="N95" s="21" t="s">
        <v>167</v>
      </c>
    </row>
    <row r="96" spans="2:14" ht="14.25" customHeight="1" x14ac:dyDescent="0.25">
      <c r="B96" s="23" t="s">
        <v>3</v>
      </c>
      <c r="C96" s="76" t="s">
        <v>65</v>
      </c>
      <c r="D96" s="76"/>
      <c r="E96" s="76"/>
      <c r="F96" s="76"/>
      <c r="G96" s="76"/>
      <c r="H96" s="24">
        <f>H110</f>
        <v>336250</v>
      </c>
    </row>
    <row r="97" spans="2:16" ht="15.75" x14ac:dyDescent="0.25">
      <c r="B97" s="19" t="s">
        <v>14</v>
      </c>
      <c r="C97" s="30" t="s">
        <v>42</v>
      </c>
      <c r="E97" s="74">
        <v>262250</v>
      </c>
      <c r="F97" s="75"/>
      <c r="G97" s="32" t="s">
        <v>23</v>
      </c>
      <c r="H97" s="33">
        <v>245000</v>
      </c>
      <c r="J97" s="3" t="s">
        <v>176</v>
      </c>
      <c r="K97" s="3">
        <v>32329</v>
      </c>
      <c r="L97" s="1" t="s">
        <v>169</v>
      </c>
      <c r="M97" s="1">
        <v>65321</v>
      </c>
      <c r="N97" s="1" t="s">
        <v>170</v>
      </c>
    </row>
    <row r="98" spans="2:16" ht="15.75" x14ac:dyDescent="0.25">
      <c r="B98" s="19"/>
      <c r="C98" s="30"/>
      <c r="E98" s="31"/>
      <c r="F98" s="6"/>
      <c r="G98" s="32" t="s">
        <v>84</v>
      </c>
      <c r="H98" s="33">
        <v>17250</v>
      </c>
      <c r="J98" s="3" t="s">
        <v>177</v>
      </c>
      <c r="K98" s="3">
        <v>32329</v>
      </c>
      <c r="L98" s="1" t="s">
        <v>178</v>
      </c>
      <c r="M98" s="1">
        <v>64236</v>
      </c>
      <c r="N98" s="1" t="s">
        <v>179</v>
      </c>
      <c r="P98" s="33"/>
    </row>
    <row r="99" spans="2:16" ht="41.25" customHeight="1" x14ac:dyDescent="0.25">
      <c r="B99" s="19"/>
      <c r="C99" s="73" t="s">
        <v>93</v>
      </c>
      <c r="D99" s="73"/>
      <c r="E99" s="73"/>
      <c r="F99" s="6"/>
      <c r="G99" s="32"/>
      <c r="H99" s="33"/>
    </row>
    <row r="100" spans="2:16" ht="8.25" customHeight="1" x14ac:dyDescent="0.25">
      <c r="B100" s="19"/>
      <c r="C100" s="35"/>
      <c r="D100" s="35"/>
      <c r="E100" s="35"/>
      <c r="F100" s="6"/>
      <c r="G100" s="32"/>
      <c r="H100" s="33"/>
    </row>
    <row r="101" spans="2:16" ht="15.75" x14ac:dyDescent="0.25">
      <c r="B101" s="19" t="s">
        <v>15</v>
      </c>
      <c r="C101" s="30" t="s">
        <v>56</v>
      </c>
      <c r="E101" s="74">
        <v>23000</v>
      </c>
      <c r="F101" s="75"/>
      <c r="G101" s="32" t="s">
        <v>23</v>
      </c>
      <c r="H101" s="33">
        <v>23000</v>
      </c>
      <c r="J101" s="3" t="s">
        <v>176</v>
      </c>
      <c r="K101" s="3">
        <v>32329</v>
      </c>
      <c r="L101" s="1" t="s">
        <v>169</v>
      </c>
      <c r="M101" s="1">
        <v>65321</v>
      </c>
      <c r="N101" s="1" t="s">
        <v>170</v>
      </c>
    </row>
    <row r="102" spans="2:16" ht="48.75" customHeight="1" x14ac:dyDescent="0.25">
      <c r="B102" s="19"/>
      <c r="C102" s="73" t="s">
        <v>106</v>
      </c>
      <c r="D102" s="73"/>
      <c r="E102" s="73"/>
      <c r="F102" s="6"/>
      <c r="G102" s="32"/>
      <c r="H102" s="33"/>
    </row>
    <row r="103" spans="2:16" ht="7.5" customHeight="1" x14ac:dyDescent="0.25">
      <c r="B103" s="19"/>
      <c r="C103" s="34"/>
      <c r="D103" s="34"/>
      <c r="E103" s="34"/>
      <c r="F103" s="6"/>
      <c r="G103" s="32"/>
      <c r="H103" s="33"/>
    </row>
    <row r="104" spans="2:16" ht="15.75" x14ac:dyDescent="0.25">
      <c r="B104" s="19" t="s">
        <v>16</v>
      </c>
      <c r="C104" s="30" t="s">
        <v>43</v>
      </c>
      <c r="E104" s="74">
        <v>38000</v>
      </c>
      <c r="F104" s="75"/>
      <c r="G104" s="32" t="s">
        <v>23</v>
      </c>
      <c r="H104" s="33">
        <f>E104</f>
        <v>38000</v>
      </c>
      <c r="J104" s="3" t="s">
        <v>176</v>
      </c>
      <c r="K104" s="3">
        <v>32329</v>
      </c>
      <c r="L104" s="1" t="s">
        <v>169</v>
      </c>
      <c r="M104" s="1">
        <v>65321</v>
      </c>
      <c r="N104" s="1" t="s">
        <v>170</v>
      </c>
    </row>
    <row r="105" spans="2:16" ht="41.25" customHeight="1" x14ac:dyDescent="0.25">
      <c r="B105" s="19"/>
      <c r="C105" s="73" t="s">
        <v>132</v>
      </c>
      <c r="D105" s="73"/>
      <c r="E105" s="73"/>
      <c r="F105" s="6"/>
      <c r="G105" s="32"/>
      <c r="H105" s="33"/>
    </row>
    <row r="106" spans="2:16" ht="8.25" customHeight="1" x14ac:dyDescent="0.25">
      <c r="B106" s="19"/>
      <c r="C106" s="35"/>
      <c r="D106" s="35"/>
      <c r="E106" s="35"/>
      <c r="F106" s="6"/>
      <c r="G106" s="32"/>
      <c r="H106" s="33"/>
    </row>
    <row r="107" spans="2:16" ht="15.75" x14ac:dyDescent="0.25">
      <c r="B107" s="19" t="s">
        <v>17</v>
      </c>
      <c r="C107" s="30" t="s">
        <v>44</v>
      </c>
      <c r="E107" s="74">
        <v>13000</v>
      </c>
      <c r="F107" s="75"/>
      <c r="G107" s="32" t="s">
        <v>23</v>
      </c>
      <c r="H107" s="33">
        <f>E107</f>
        <v>13000</v>
      </c>
      <c r="J107" s="3" t="s">
        <v>176</v>
      </c>
      <c r="K107" s="3">
        <v>32329</v>
      </c>
      <c r="L107" s="1" t="s">
        <v>169</v>
      </c>
      <c r="M107" s="1">
        <v>65321</v>
      </c>
      <c r="N107" s="1" t="s">
        <v>170</v>
      </c>
    </row>
    <row r="108" spans="2:16" ht="51" customHeight="1" x14ac:dyDescent="0.25">
      <c r="B108" s="19"/>
      <c r="C108" s="73" t="s">
        <v>100</v>
      </c>
      <c r="D108" s="73"/>
      <c r="E108" s="73"/>
      <c r="F108" s="6"/>
      <c r="G108" s="32"/>
      <c r="H108" s="33"/>
    </row>
    <row r="109" spans="2:16" ht="8.25" customHeight="1" x14ac:dyDescent="0.25">
      <c r="B109" s="19"/>
      <c r="C109" s="35"/>
      <c r="D109" s="35"/>
      <c r="E109" s="35"/>
      <c r="F109" s="6"/>
      <c r="G109" s="32"/>
      <c r="H109" s="33"/>
    </row>
    <row r="110" spans="2:16" x14ac:dyDescent="0.25">
      <c r="B110" s="19"/>
      <c r="D110" s="2" t="s">
        <v>5</v>
      </c>
      <c r="E110" s="74">
        <f>SUM(E95:F109)</f>
        <v>336250</v>
      </c>
      <c r="F110" s="75"/>
      <c r="H110" s="39">
        <f>SUM(H97:H109)</f>
        <v>336250</v>
      </c>
    </row>
    <row r="111" spans="2:16" x14ac:dyDescent="0.25">
      <c r="B111" s="19"/>
      <c r="E111" s="31"/>
      <c r="F111" s="6"/>
      <c r="H111" s="39"/>
    </row>
    <row r="112" spans="2:16" ht="14.25" customHeight="1" x14ac:dyDescent="0.25">
      <c r="B112" s="23" t="s">
        <v>7</v>
      </c>
      <c r="C112" s="76" t="s">
        <v>45</v>
      </c>
      <c r="D112" s="76"/>
      <c r="E112" s="76"/>
      <c r="F112" s="76"/>
      <c r="G112" s="76"/>
      <c r="H112" s="24">
        <f>H127</f>
        <v>94202</v>
      </c>
    </row>
    <row r="113" spans="2:14" ht="15.75" x14ac:dyDescent="0.25">
      <c r="B113" s="19" t="s">
        <v>14</v>
      </c>
      <c r="C113" s="30" t="s">
        <v>46</v>
      </c>
      <c r="E113" s="74">
        <v>18000</v>
      </c>
      <c r="F113" s="75"/>
      <c r="G113" s="32" t="s">
        <v>23</v>
      </c>
      <c r="H113" s="33">
        <f>E113</f>
        <v>18000</v>
      </c>
      <c r="J113" s="3" t="s">
        <v>176</v>
      </c>
      <c r="K113" s="3">
        <v>32329</v>
      </c>
      <c r="L113" s="1" t="s">
        <v>169</v>
      </c>
      <c r="M113" s="1">
        <v>65321</v>
      </c>
      <c r="N113" s="1" t="s">
        <v>170</v>
      </c>
    </row>
    <row r="114" spans="2:14" ht="27.75" customHeight="1" x14ac:dyDescent="0.25">
      <c r="B114" s="19"/>
      <c r="C114" s="73" t="s">
        <v>102</v>
      </c>
      <c r="D114" s="73"/>
      <c r="E114" s="73"/>
      <c r="F114" s="6"/>
      <c r="G114" s="32"/>
      <c r="H114" s="33"/>
    </row>
    <row r="115" spans="2:14" ht="4.5" customHeight="1" x14ac:dyDescent="0.25">
      <c r="B115" s="19"/>
      <c r="C115" s="35"/>
      <c r="D115" s="35"/>
      <c r="E115" s="35"/>
      <c r="F115" s="6"/>
      <c r="G115" s="32"/>
      <c r="H115" s="33"/>
    </row>
    <row r="116" spans="2:14" ht="15.75" x14ac:dyDescent="0.25">
      <c r="B116" s="19" t="s">
        <v>15</v>
      </c>
      <c r="C116" s="30" t="s">
        <v>49</v>
      </c>
      <c r="E116" s="74">
        <v>25000</v>
      </c>
      <c r="F116" s="75"/>
      <c r="G116" s="32" t="s">
        <v>23</v>
      </c>
      <c r="H116" s="33">
        <f>E116</f>
        <v>25000</v>
      </c>
      <c r="J116" s="3" t="s">
        <v>176</v>
      </c>
      <c r="K116" s="3">
        <v>32329</v>
      </c>
      <c r="L116" s="1" t="s">
        <v>169</v>
      </c>
      <c r="M116" s="1">
        <v>65321</v>
      </c>
      <c r="N116" s="1" t="s">
        <v>170</v>
      </c>
    </row>
    <row r="117" spans="2:14" ht="14.25" customHeight="1" x14ac:dyDescent="0.25">
      <c r="B117" s="19"/>
      <c r="C117" s="78" t="s">
        <v>94</v>
      </c>
      <c r="D117" s="78"/>
      <c r="E117" s="78"/>
      <c r="F117" s="6"/>
      <c r="G117" s="32"/>
      <c r="H117" s="33"/>
    </row>
    <row r="118" spans="2:14" ht="5.25" customHeight="1" x14ac:dyDescent="0.25">
      <c r="B118" s="19"/>
      <c r="C118" s="35"/>
      <c r="D118" s="35"/>
      <c r="E118" s="35"/>
      <c r="F118" s="6"/>
      <c r="G118" s="32"/>
      <c r="H118" s="33"/>
    </row>
    <row r="119" spans="2:14" ht="15.75" x14ac:dyDescent="0.25">
      <c r="B119" s="19" t="s">
        <v>16</v>
      </c>
      <c r="C119" s="30" t="s">
        <v>48</v>
      </c>
      <c r="E119" s="74">
        <v>2500</v>
      </c>
      <c r="F119" s="75"/>
      <c r="G119" s="32" t="s">
        <v>23</v>
      </c>
      <c r="H119" s="33">
        <f>E119</f>
        <v>2500</v>
      </c>
      <c r="J119" s="3" t="s">
        <v>176</v>
      </c>
      <c r="K119" s="3">
        <v>32329</v>
      </c>
      <c r="L119" s="1" t="s">
        <v>169</v>
      </c>
      <c r="M119" s="1">
        <v>65321</v>
      </c>
      <c r="N119" s="1" t="s">
        <v>170</v>
      </c>
    </row>
    <row r="120" spans="2:14" ht="27.75" customHeight="1" x14ac:dyDescent="0.25">
      <c r="B120" s="19"/>
      <c r="C120" s="73" t="s">
        <v>101</v>
      </c>
      <c r="D120" s="73"/>
      <c r="E120" s="73"/>
      <c r="F120" s="6"/>
      <c r="G120" s="32"/>
      <c r="H120" s="33"/>
    </row>
    <row r="121" spans="2:14" ht="8.25" customHeight="1" x14ac:dyDescent="0.25">
      <c r="B121" s="19"/>
      <c r="C121" s="35"/>
      <c r="D121" s="35"/>
      <c r="E121" s="35"/>
      <c r="F121" s="6"/>
      <c r="G121" s="32"/>
      <c r="H121" s="33"/>
    </row>
    <row r="122" spans="2:14" ht="15.75" x14ac:dyDescent="0.25">
      <c r="B122" s="19" t="s">
        <v>17</v>
      </c>
      <c r="C122" s="30" t="s">
        <v>85</v>
      </c>
      <c r="E122" s="31"/>
      <c r="F122" s="31">
        <v>42702</v>
      </c>
      <c r="G122" s="32" t="s">
        <v>23</v>
      </c>
      <c r="H122" s="33">
        <f>F122</f>
        <v>42702</v>
      </c>
      <c r="J122" s="3" t="s">
        <v>176</v>
      </c>
      <c r="K122" s="3">
        <v>32329</v>
      </c>
      <c r="L122" s="1" t="s">
        <v>169</v>
      </c>
      <c r="M122" s="1">
        <v>65321</v>
      </c>
      <c r="N122" s="1" t="s">
        <v>170</v>
      </c>
    </row>
    <row r="123" spans="2:14" ht="28.5" customHeight="1" x14ac:dyDescent="0.25">
      <c r="B123" s="19"/>
      <c r="C123" s="73" t="s">
        <v>103</v>
      </c>
      <c r="D123" s="73"/>
      <c r="E123" s="73"/>
      <c r="F123" s="6"/>
      <c r="G123" s="32"/>
      <c r="H123" s="33"/>
    </row>
    <row r="124" spans="2:14" ht="5.25" customHeight="1" x14ac:dyDescent="0.25">
      <c r="B124" s="19"/>
      <c r="C124" s="35"/>
      <c r="D124" s="35"/>
      <c r="E124" s="35"/>
      <c r="F124" s="6"/>
      <c r="G124" s="32"/>
      <c r="H124" s="33"/>
    </row>
    <row r="125" spans="2:14" ht="15.75" x14ac:dyDescent="0.25">
      <c r="B125" s="19" t="s">
        <v>18</v>
      </c>
      <c r="C125" s="30" t="s">
        <v>47</v>
      </c>
      <c r="E125" s="74">
        <v>6000</v>
      </c>
      <c r="F125" s="75"/>
      <c r="G125" s="32" t="s">
        <v>23</v>
      </c>
      <c r="H125" s="33">
        <f>E125</f>
        <v>6000</v>
      </c>
      <c r="J125" s="3" t="s">
        <v>176</v>
      </c>
      <c r="K125" s="3">
        <v>32329</v>
      </c>
      <c r="L125" s="1" t="s">
        <v>169</v>
      </c>
      <c r="M125" s="1">
        <v>65321</v>
      </c>
      <c r="N125" s="1" t="s">
        <v>170</v>
      </c>
    </row>
    <row r="126" spans="2:14" ht="28.5" customHeight="1" x14ac:dyDescent="0.25">
      <c r="B126" s="36"/>
      <c r="C126" s="83" t="s">
        <v>104</v>
      </c>
      <c r="D126" s="83"/>
      <c r="E126" s="83"/>
      <c r="F126" s="48"/>
      <c r="G126" s="38"/>
      <c r="H126" s="37"/>
    </row>
    <row r="127" spans="2:14" x14ac:dyDescent="0.25">
      <c r="B127" s="19"/>
      <c r="D127" s="2" t="s">
        <v>5</v>
      </c>
      <c r="E127" s="74">
        <f>SUM(E113:F125)</f>
        <v>94202</v>
      </c>
      <c r="F127" s="75"/>
      <c r="H127" s="39">
        <f>SUM(H113:H125)</f>
        <v>94202</v>
      </c>
    </row>
    <row r="128" spans="2:14" ht="9.75" customHeight="1" x14ac:dyDescent="0.25">
      <c r="B128" s="19"/>
      <c r="E128" s="31"/>
      <c r="F128" s="6"/>
      <c r="H128" s="39"/>
    </row>
    <row r="129" spans="2:14" ht="14.25" customHeight="1" x14ac:dyDescent="0.25">
      <c r="B129" s="23" t="s">
        <v>11</v>
      </c>
      <c r="C129" s="76" t="s">
        <v>50</v>
      </c>
      <c r="D129" s="76"/>
      <c r="E129" s="76"/>
      <c r="F129" s="76"/>
      <c r="G129" s="76"/>
      <c r="H129" s="24">
        <f>H140</f>
        <v>86798</v>
      </c>
    </row>
    <row r="130" spans="2:14" ht="15.75" x14ac:dyDescent="0.25">
      <c r="B130" s="19" t="s">
        <v>14</v>
      </c>
      <c r="C130" s="30" t="s">
        <v>42</v>
      </c>
      <c r="E130" s="74">
        <v>65000</v>
      </c>
      <c r="F130" s="75"/>
      <c r="G130" s="32" t="s">
        <v>23</v>
      </c>
      <c r="H130" s="33">
        <f>E130</f>
        <v>65000</v>
      </c>
      <c r="J130" s="3" t="s">
        <v>176</v>
      </c>
      <c r="K130" s="3">
        <v>32329</v>
      </c>
      <c r="L130" s="1" t="s">
        <v>169</v>
      </c>
      <c r="M130" s="1">
        <v>65321</v>
      </c>
      <c r="N130" s="1" t="s">
        <v>170</v>
      </c>
    </row>
    <row r="131" spans="2:14" ht="41.25" customHeight="1" x14ac:dyDescent="0.25">
      <c r="B131" s="19"/>
      <c r="C131" s="73" t="s">
        <v>133</v>
      </c>
      <c r="D131" s="73"/>
      <c r="E131" s="73"/>
      <c r="F131" s="6"/>
      <c r="G131" s="32"/>
      <c r="H131" s="33"/>
    </row>
    <row r="132" spans="2:14" ht="5.25" customHeight="1" x14ac:dyDescent="0.25">
      <c r="B132" s="19"/>
      <c r="C132" s="35"/>
      <c r="D132" s="35"/>
      <c r="E132" s="35"/>
      <c r="F132" s="6"/>
      <c r="G132" s="32"/>
      <c r="H132" s="33"/>
    </row>
    <row r="133" spans="2:14" ht="15.75" x14ac:dyDescent="0.25">
      <c r="B133" s="19" t="s">
        <v>15</v>
      </c>
      <c r="C133" s="30" t="s">
        <v>51</v>
      </c>
      <c r="E133" s="74">
        <v>3500</v>
      </c>
      <c r="F133" s="75"/>
      <c r="G133" s="32" t="s">
        <v>23</v>
      </c>
      <c r="H133" s="33">
        <f>E133</f>
        <v>3500</v>
      </c>
      <c r="J133" s="3" t="s">
        <v>176</v>
      </c>
      <c r="K133" s="3">
        <v>32329</v>
      </c>
      <c r="L133" s="1" t="s">
        <v>169</v>
      </c>
      <c r="M133" s="1">
        <v>65321</v>
      </c>
      <c r="N133" s="1" t="s">
        <v>170</v>
      </c>
    </row>
    <row r="134" spans="2:14" ht="29.25" customHeight="1" x14ac:dyDescent="0.25">
      <c r="B134" s="19"/>
      <c r="C134" s="73" t="s">
        <v>134</v>
      </c>
      <c r="D134" s="73"/>
      <c r="E134" s="73"/>
      <c r="F134" s="6"/>
      <c r="G134" s="32"/>
      <c r="H134" s="33"/>
    </row>
    <row r="135" spans="2:14" ht="5.25" customHeight="1" x14ac:dyDescent="0.25">
      <c r="B135" s="19"/>
      <c r="C135" s="35"/>
      <c r="D135" s="35"/>
      <c r="E135" s="35"/>
      <c r="F135" s="6"/>
      <c r="G135" s="32"/>
      <c r="H135" s="33"/>
    </row>
    <row r="136" spans="2:14" ht="15.75" x14ac:dyDescent="0.25">
      <c r="B136" s="19" t="s">
        <v>16</v>
      </c>
      <c r="C136" s="30" t="s">
        <v>52</v>
      </c>
      <c r="E136" s="74">
        <v>17000</v>
      </c>
      <c r="F136" s="75"/>
      <c r="G136" s="32" t="s">
        <v>23</v>
      </c>
      <c r="H136" s="33">
        <f>E136</f>
        <v>17000</v>
      </c>
      <c r="J136" s="3" t="s">
        <v>176</v>
      </c>
      <c r="K136" s="3">
        <v>32329</v>
      </c>
      <c r="L136" s="1" t="s">
        <v>169</v>
      </c>
      <c r="M136" s="1">
        <v>65321</v>
      </c>
      <c r="N136" s="1" t="s">
        <v>170</v>
      </c>
    </row>
    <row r="137" spans="2:14" ht="29.25" customHeight="1" x14ac:dyDescent="0.25">
      <c r="B137" s="19"/>
      <c r="C137" s="73" t="s">
        <v>96</v>
      </c>
      <c r="D137" s="73"/>
      <c r="E137" s="73"/>
      <c r="F137" s="6"/>
      <c r="G137" s="32"/>
      <c r="H137" s="33"/>
    </row>
    <row r="138" spans="2:14" ht="6" customHeight="1" x14ac:dyDescent="0.25">
      <c r="B138" s="19"/>
      <c r="C138" s="35"/>
      <c r="D138" s="35"/>
      <c r="E138" s="35"/>
      <c r="F138" s="6"/>
      <c r="G138" s="32"/>
      <c r="H138" s="33"/>
    </row>
    <row r="139" spans="2:14" ht="15.75" x14ac:dyDescent="0.25">
      <c r="B139" s="36" t="s">
        <v>17</v>
      </c>
      <c r="C139" s="50" t="s">
        <v>29</v>
      </c>
      <c r="D139" s="51"/>
      <c r="E139" s="94">
        <v>1298</v>
      </c>
      <c r="F139" s="95"/>
      <c r="G139" s="38" t="s">
        <v>23</v>
      </c>
      <c r="H139" s="37">
        <f>E139</f>
        <v>1298</v>
      </c>
      <c r="J139" s="3" t="s">
        <v>176</v>
      </c>
      <c r="K139" s="3">
        <v>32329</v>
      </c>
      <c r="L139" s="1" t="s">
        <v>169</v>
      </c>
      <c r="M139" s="1">
        <v>65321</v>
      </c>
      <c r="N139" s="1" t="s">
        <v>170</v>
      </c>
    </row>
    <row r="140" spans="2:14" x14ac:dyDescent="0.25">
      <c r="B140" s="19"/>
      <c r="D140" s="2" t="s">
        <v>5</v>
      </c>
      <c r="E140" s="74">
        <f>SUM(E130:F139)</f>
        <v>86798</v>
      </c>
      <c r="F140" s="75"/>
      <c r="H140" s="39">
        <f>SUM(H130:H139)</f>
        <v>86798</v>
      </c>
    </row>
    <row r="141" spans="2:14" ht="12" customHeight="1" x14ac:dyDescent="0.25">
      <c r="B141" s="19"/>
      <c r="E141" s="31"/>
      <c r="F141" s="6"/>
      <c r="H141" s="33"/>
    </row>
    <row r="142" spans="2:14" ht="14.25" customHeight="1" x14ac:dyDescent="0.25">
      <c r="B142" s="7" t="s">
        <v>53</v>
      </c>
      <c r="C142" s="71" t="s">
        <v>54</v>
      </c>
      <c r="D142" s="71"/>
      <c r="E142" s="71"/>
      <c r="F142" s="71"/>
      <c r="G142" s="71"/>
      <c r="H142" s="72"/>
    </row>
    <row r="143" spans="2:14" ht="28.5" customHeight="1" x14ac:dyDescent="0.25">
      <c r="B143" s="7"/>
      <c r="C143" s="82" t="s">
        <v>95</v>
      </c>
      <c r="D143" s="82"/>
      <c r="E143" s="82"/>
      <c r="F143" s="46"/>
      <c r="G143" s="8" t="s">
        <v>5</v>
      </c>
      <c r="H143" s="47">
        <f>H160</f>
        <v>26544</v>
      </c>
    </row>
    <row r="144" spans="2:14" ht="13.5" customHeight="1" x14ac:dyDescent="0.3">
      <c r="B144" s="19"/>
      <c r="E144" s="33"/>
      <c r="F144" s="22" t="s">
        <v>158</v>
      </c>
      <c r="H144" s="22" t="s">
        <v>158</v>
      </c>
      <c r="J144" s="69" t="s">
        <v>163</v>
      </c>
      <c r="K144" s="69"/>
      <c r="L144" s="70" t="s">
        <v>164</v>
      </c>
      <c r="M144" s="70"/>
      <c r="N144" s="70"/>
    </row>
    <row r="145" spans="2:14" x14ac:dyDescent="0.25">
      <c r="B145" s="16"/>
      <c r="C145" s="16"/>
      <c r="E145" s="87" t="s">
        <v>4</v>
      </c>
      <c r="F145" s="88"/>
      <c r="G145" s="85" t="s">
        <v>6</v>
      </c>
      <c r="H145" s="86"/>
      <c r="J145" s="20" t="s">
        <v>165</v>
      </c>
      <c r="K145" s="20" t="s">
        <v>166</v>
      </c>
      <c r="L145" s="21" t="s">
        <v>165</v>
      </c>
      <c r="M145" s="21" t="s">
        <v>166</v>
      </c>
      <c r="N145" s="21" t="s">
        <v>167</v>
      </c>
    </row>
    <row r="146" spans="2:14" ht="15.75" x14ac:dyDescent="0.25">
      <c r="B146" s="19" t="s">
        <v>14</v>
      </c>
      <c r="C146" s="30" t="s">
        <v>55</v>
      </c>
      <c r="E146" s="74">
        <v>10000</v>
      </c>
      <c r="F146" s="75"/>
      <c r="G146" s="32" t="s">
        <v>23</v>
      </c>
      <c r="H146" s="33">
        <f t="shared" ref="H146:H158" si="0">E146</f>
        <v>10000</v>
      </c>
      <c r="J146" s="3" t="s">
        <v>180</v>
      </c>
      <c r="K146" s="3">
        <v>32329</v>
      </c>
      <c r="L146" s="1" t="s">
        <v>169</v>
      </c>
      <c r="M146" s="1">
        <v>65321</v>
      </c>
      <c r="N146" s="1" t="s">
        <v>170</v>
      </c>
    </row>
    <row r="147" spans="2:14" ht="29.25" customHeight="1" x14ac:dyDescent="0.25">
      <c r="B147" s="19"/>
      <c r="C147" s="73" t="s">
        <v>105</v>
      </c>
      <c r="D147" s="73"/>
      <c r="E147" s="73"/>
      <c r="F147" s="6"/>
      <c r="G147" s="32"/>
      <c r="H147" s="33"/>
    </row>
    <row r="148" spans="2:14" ht="5.25" customHeight="1" x14ac:dyDescent="0.25">
      <c r="B148" s="19"/>
      <c r="C148" s="35"/>
      <c r="D148" s="35"/>
      <c r="E148" s="35"/>
      <c r="F148" s="6"/>
      <c r="G148" s="32"/>
      <c r="H148" s="33"/>
    </row>
    <row r="149" spans="2:14" ht="15.75" x14ac:dyDescent="0.25">
      <c r="B149" s="19" t="s">
        <v>15</v>
      </c>
      <c r="C149" s="30" t="s">
        <v>57</v>
      </c>
      <c r="E149" s="74">
        <v>4000</v>
      </c>
      <c r="F149" s="75"/>
      <c r="G149" s="32" t="s">
        <v>23</v>
      </c>
      <c r="H149" s="33">
        <f t="shared" si="0"/>
        <v>4000</v>
      </c>
      <c r="J149" s="3" t="s">
        <v>180</v>
      </c>
      <c r="K149" s="3">
        <v>32329</v>
      </c>
      <c r="L149" s="1" t="s">
        <v>169</v>
      </c>
      <c r="M149" s="1">
        <v>65321</v>
      </c>
      <c r="N149" s="1" t="s">
        <v>170</v>
      </c>
    </row>
    <row r="150" spans="2:14" ht="12" customHeight="1" x14ac:dyDescent="0.25">
      <c r="B150" s="19"/>
      <c r="C150" s="78" t="s">
        <v>97</v>
      </c>
      <c r="D150" s="78"/>
      <c r="E150" s="78"/>
      <c r="F150" s="6"/>
      <c r="G150" s="32"/>
      <c r="H150" s="33"/>
    </row>
    <row r="151" spans="2:14" ht="8.25" customHeight="1" x14ac:dyDescent="0.25">
      <c r="B151" s="19"/>
      <c r="C151" s="35"/>
      <c r="D151" s="35"/>
      <c r="E151" s="35"/>
      <c r="F151" s="6"/>
      <c r="G151" s="32"/>
      <c r="H151" s="33"/>
    </row>
    <row r="152" spans="2:14" ht="15.75" x14ac:dyDescent="0.25">
      <c r="B152" s="19" t="s">
        <v>16</v>
      </c>
      <c r="C152" s="30" t="s">
        <v>60</v>
      </c>
      <c r="E152" s="74">
        <v>4000</v>
      </c>
      <c r="F152" s="74"/>
      <c r="G152" s="32" t="s">
        <v>23</v>
      </c>
      <c r="H152" s="33">
        <f t="shared" si="0"/>
        <v>4000</v>
      </c>
      <c r="J152" s="3" t="s">
        <v>180</v>
      </c>
      <c r="K152" s="3">
        <v>32329</v>
      </c>
      <c r="L152" s="1" t="s">
        <v>169</v>
      </c>
      <c r="M152" s="1">
        <v>65321</v>
      </c>
      <c r="N152" s="1" t="s">
        <v>170</v>
      </c>
    </row>
    <row r="153" spans="2:14" ht="24.75" customHeight="1" x14ac:dyDescent="0.25">
      <c r="B153" s="19"/>
      <c r="C153" s="73" t="s">
        <v>98</v>
      </c>
      <c r="D153" s="73"/>
      <c r="E153" s="73"/>
      <c r="F153" s="6"/>
      <c r="G153" s="32"/>
      <c r="H153" s="33"/>
    </row>
    <row r="154" spans="2:14" ht="5.25" customHeight="1" x14ac:dyDescent="0.25">
      <c r="B154" s="19"/>
      <c r="C154" s="35"/>
      <c r="D154" s="35"/>
      <c r="E154" s="35"/>
      <c r="F154" s="6"/>
      <c r="G154" s="32"/>
      <c r="H154" s="33"/>
    </row>
    <row r="155" spans="2:14" ht="15.75" x14ac:dyDescent="0.25">
      <c r="B155" s="19" t="s">
        <v>17</v>
      </c>
      <c r="C155" s="30" t="s">
        <v>58</v>
      </c>
      <c r="E155" s="74">
        <v>2700</v>
      </c>
      <c r="F155" s="75"/>
      <c r="G155" s="32" t="s">
        <v>23</v>
      </c>
      <c r="H155" s="33">
        <f t="shared" si="0"/>
        <v>2700</v>
      </c>
      <c r="J155" s="3" t="s">
        <v>180</v>
      </c>
      <c r="K155" s="3">
        <v>32329</v>
      </c>
      <c r="L155" s="1" t="s">
        <v>169</v>
      </c>
      <c r="M155" s="1">
        <v>65321</v>
      </c>
      <c r="N155" s="1" t="s">
        <v>170</v>
      </c>
    </row>
    <row r="156" spans="2:14" ht="39.75" customHeight="1" x14ac:dyDescent="0.25">
      <c r="B156" s="19"/>
      <c r="C156" s="73" t="s">
        <v>108</v>
      </c>
      <c r="D156" s="73"/>
      <c r="E156" s="73"/>
      <c r="F156" s="6"/>
      <c r="G156" s="32"/>
      <c r="H156" s="33"/>
    </row>
    <row r="157" spans="2:14" ht="6" customHeight="1" x14ac:dyDescent="0.25">
      <c r="B157" s="19"/>
      <c r="C157" s="35"/>
      <c r="D157" s="35"/>
      <c r="E157" s="35"/>
      <c r="F157" s="6"/>
      <c r="G157" s="32"/>
      <c r="H157" s="33"/>
    </row>
    <row r="158" spans="2:14" ht="15.75" x14ac:dyDescent="0.25">
      <c r="B158" s="19" t="s">
        <v>18</v>
      </c>
      <c r="C158" s="30" t="s">
        <v>59</v>
      </c>
      <c r="E158" s="74">
        <v>5844</v>
      </c>
      <c r="F158" s="75"/>
      <c r="G158" s="32" t="s">
        <v>23</v>
      </c>
      <c r="H158" s="33">
        <f t="shared" si="0"/>
        <v>5844</v>
      </c>
      <c r="J158" s="3" t="s">
        <v>180</v>
      </c>
      <c r="K158" s="3">
        <v>32329</v>
      </c>
      <c r="L158" s="1" t="s">
        <v>169</v>
      </c>
      <c r="M158" s="1">
        <v>65321</v>
      </c>
      <c r="N158" s="1" t="s">
        <v>170</v>
      </c>
    </row>
    <row r="159" spans="2:14" ht="36.75" customHeight="1" x14ac:dyDescent="0.25">
      <c r="B159" s="36"/>
      <c r="C159" s="83" t="s">
        <v>107</v>
      </c>
      <c r="D159" s="83"/>
      <c r="E159" s="83"/>
      <c r="F159" s="48"/>
      <c r="G159" s="38"/>
      <c r="H159" s="37"/>
    </row>
    <row r="160" spans="2:14" x14ac:dyDescent="0.25">
      <c r="B160" s="19"/>
      <c r="D160" s="2" t="s">
        <v>5</v>
      </c>
      <c r="E160" s="74">
        <f>SUM(E146:F158)</f>
        <v>26544</v>
      </c>
      <c r="F160" s="75"/>
      <c r="H160" s="39">
        <f>SUM(H146:H158)</f>
        <v>26544</v>
      </c>
    </row>
    <row r="161" spans="2:14" x14ac:dyDescent="0.25">
      <c r="B161" s="19"/>
      <c r="E161" s="31"/>
      <c r="F161" s="6"/>
      <c r="H161" s="33"/>
    </row>
    <row r="162" spans="2:14" ht="14.25" customHeight="1" x14ac:dyDescent="0.25">
      <c r="B162" s="7" t="s">
        <v>61</v>
      </c>
      <c r="C162" s="71" t="s">
        <v>62</v>
      </c>
      <c r="D162" s="71"/>
      <c r="E162" s="71"/>
      <c r="F162" s="71"/>
      <c r="G162" s="71"/>
      <c r="H162" s="72"/>
    </row>
    <row r="163" spans="2:14" ht="36.75" customHeight="1" x14ac:dyDescent="0.25">
      <c r="B163" s="7"/>
      <c r="C163" s="82" t="s">
        <v>109</v>
      </c>
      <c r="D163" s="82"/>
      <c r="E163" s="82"/>
      <c r="F163" s="46"/>
      <c r="G163" s="8" t="s">
        <v>5</v>
      </c>
      <c r="H163" s="47">
        <f>H168</f>
        <v>115311</v>
      </c>
    </row>
    <row r="164" spans="2:14" ht="15.75" customHeight="1" x14ac:dyDescent="0.3">
      <c r="B164" s="19"/>
      <c r="E164" s="33"/>
      <c r="F164" s="22" t="s">
        <v>158</v>
      </c>
      <c r="H164" s="22" t="s">
        <v>158</v>
      </c>
      <c r="J164" s="69" t="s">
        <v>163</v>
      </c>
      <c r="K164" s="69"/>
      <c r="L164" s="70" t="s">
        <v>164</v>
      </c>
      <c r="M164" s="70"/>
      <c r="N164" s="70"/>
    </row>
    <row r="165" spans="2:14" x14ac:dyDescent="0.25">
      <c r="B165" s="16"/>
      <c r="C165" s="16"/>
      <c r="E165" s="87" t="s">
        <v>4</v>
      </c>
      <c r="F165" s="88"/>
      <c r="G165" s="85" t="s">
        <v>6</v>
      </c>
      <c r="H165" s="86"/>
      <c r="J165" s="20" t="s">
        <v>165</v>
      </c>
      <c r="K165" s="20" t="s">
        <v>166</v>
      </c>
      <c r="L165" s="21" t="s">
        <v>165</v>
      </c>
      <c r="M165" s="21" t="s">
        <v>166</v>
      </c>
      <c r="N165" s="21" t="s">
        <v>167</v>
      </c>
    </row>
    <row r="166" spans="2:14" x14ac:dyDescent="0.25">
      <c r="B166" s="19" t="s">
        <v>14</v>
      </c>
      <c r="C166" s="30" t="s">
        <v>62</v>
      </c>
      <c r="E166" s="74">
        <v>115311</v>
      </c>
      <c r="F166" s="75"/>
      <c r="G166" s="32" t="s">
        <v>143</v>
      </c>
      <c r="H166" s="33">
        <f>E166</f>
        <v>115311</v>
      </c>
    </row>
    <row r="167" spans="2:14" ht="29.25" customHeight="1" x14ac:dyDescent="0.25">
      <c r="B167" s="36"/>
      <c r="C167" s="83" t="s">
        <v>110</v>
      </c>
      <c r="D167" s="83"/>
      <c r="E167" s="83"/>
      <c r="F167" s="48"/>
      <c r="G167" s="38"/>
      <c r="H167" s="37"/>
    </row>
    <row r="168" spans="2:14" x14ac:dyDescent="0.25">
      <c r="B168" s="19"/>
      <c r="D168" s="2" t="s">
        <v>5</v>
      </c>
      <c r="E168" s="74">
        <f>SUM(E166:F166)</f>
        <v>115311</v>
      </c>
      <c r="F168" s="75"/>
      <c r="H168" s="39">
        <f>SUM(H166:H166)</f>
        <v>115311</v>
      </c>
    </row>
    <row r="169" spans="2:14" x14ac:dyDescent="0.25">
      <c r="B169" s="19"/>
      <c r="E169" s="31"/>
      <c r="F169" s="6"/>
      <c r="H169" s="33"/>
    </row>
    <row r="170" spans="2:14" ht="15.75" x14ac:dyDescent="0.25">
      <c r="B170" s="19"/>
      <c r="C170" s="93" t="s">
        <v>111</v>
      </c>
      <c r="D170" s="93"/>
      <c r="E170" s="93"/>
      <c r="F170" s="93"/>
      <c r="G170" s="93"/>
      <c r="H170" s="93"/>
    </row>
    <row r="171" spans="2:14" ht="11.25" customHeight="1" x14ac:dyDescent="0.25">
      <c r="B171" s="19"/>
      <c r="E171" s="31"/>
      <c r="F171" s="6"/>
      <c r="H171" s="33"/>
    </row>
    <row r="172" spans="2:14" ht="14.25" customHeight="1" x14ac:dyDescent="0.25">
      <c r="B172" s="7" t="s">
        <v>63</v>
      </c>
      <c r="C172" s="71" t="s">
        <v>64</v>
      </c>
      <c r="D172" s="71"/>
      <c r="E172" s="71"/>
      <c r="F172" s="71"/>
      <c r="G172" s="71"/>
      <c r="H172" s="72"/>
    </row>
    <row r="173" spans="2:14" ht="38.25" customHeight="1" x14ac:dyDescent="0.25">
      <c r="B173" s="7"/>
      <c r="C173" s="82" t="s">
        <v>112</v>
      </c>
      <c r="D173" s="82"/>
      <c r="E173" s="82"/>
      <c r="F173" s="46"/>
      <c r="G173" s="8" t="s">
        <v>5</v>
      </c>
      <c r="H173" s="47">
        <f>H190</f>
        <v>145995</v>
      </c>
    </row>
    <row r="174" spans="2:14" ht="15.75" customHeight="1" x14ac:dyDescent="0.3">
      <c r="B174" s="19"/>
      <c r="E174" s="33"/>
      <c r="F174" s="22" t="s">
        <v>158</v>
      </c>
      <c r="H174" s="22" t="s">
        <v>158</v>
      </c>
      <c r="J174" s="69" t="s">
        <v>163</v>
      </c>
      <c r="K174" s="69"/>
      <c r="L174" s="70" t="s">
        <v>164</v>
      </c>
      <c r="M174" s="70"/>
      <c r="N174" s="70"/>
    </row>
    <row r="175" spans="2:14" x14ac:dyDescent="0.25">
      <c r="B175" s="16"/>
      <c r="C175" s="16"/>
      <c r="E175" s="87" t="s">
        <v>4</v>
      </c>
      <c r="F175" s="88"/>
      <c r="G175" s="85" t="s">
        <v>6</v>
      </c>
      <c r="H175" s="86"/>
      <c r="J175" s="20" t="s">
        <v>165</v>
      </c>
      <c r="K175" s="20" t="s">
        <v>166</v>
      </c>
      <c r="L175" s="21" t="s">
        <v>165</v>
      </c>
      <c r="M175" s="21" t="s">
        <v>166</v>
      </c>
      <c r="N175" s="21" t="s">
        <v>167</v>
      </c>
    </row>
    <row r="176" spans="2:14" ht="15.75" x14ac:dyDescent="0.25">
      <c r="B176" s="19" t="s">
        <v>14</v>
      </c>
      <c r="C176" s="30" t="s">
        <v>66</v>
      </c>
      <c r="E176" s="74">
        <v>100000</v>
      </c>
      <c r="F176" s="75"/>
      <c r="G176" s="32" t="s">
        <v>23</v>
      </c>
      <c r="H176" s="33">
        <f>E176</f>
        <v>100000</v>
      </c>
      <c r="J176" s="3" t="s">
        <v>181</v>
      </c>
      <c r="K176" s="3">
        <v>32329</v>
      </c>
      <c r="L176" s="1" t="s">
        <v>169</v>
      </c>
      <c r="M176" s="1">
        <v>65321</v>
      </c>
      <c r="N176" s="1" t="s">
        <v>170</v>
      </c>
    </row>
    <row r="177" spans="2:14" ht="40.5" customHeight="1" x14ac:dyDescent="0.25">
      <c r="B177" s="19"/>
      <c r="C177" s="73" t="s">
        <v>135</v>
      </c>
      <c r="D177" s="73"/>
      <c r="E177" s="73"/>
      <c r="F177" s="6"/>
      <c r="G177" s="32"/>
      <c r="H177" s="33"/>
    </row>
    <row r="178" spans="2:14" ht="7.5" customHeight="1" x14ac:dyDescent="0.25">
      <c r="B178" s="19"/>
      <c r="C178" s="35"/>
      <c r="D178" s="35"/>
      <c r="E178" s="35"/>
      <c r="F178" s="6"/>
      <c r="G178" s="32"/>
      <c r="H178" s="33"/>
    </row>
    <row r="179" spans="2:14" ht="15.75" x14ac:dyDescent="0.25">
      <c r="B179" s="19" t="s">
        <v>15</v>
      </c>
      <c r="C179" s="30" t="s">
        <v>67</v>
      </c>
      <c r="E179" s="74">
        <v>26000</v>
      </c>
      <c r="F179" s="75"/>
      <c r="G179" s="32" t="s">
        <v>23</v>
      </c>
      <c r="H179" s="33">
        <f>E179</f>
        <v>26000</v>
      </c>
      <c r="J179" s="3" t="s">
        <v>181</v>
      </c>
      <c r="K179" s="3">
        <v>32329</v>
      </c>
      <c r="L179" s="1" t="s">
        <v>169</v>
      </c>
      <c r="M179" s="1">
        <v>65321</v>
      </c>
      <c r="N179" s="1" t="s">
        <v>170</v>
      </c>
    </row>
    <row r="180" spans="2:14" ht="27.75" customHeight="1" x14ac:dyDescent="0.25">
      <c r="B180" s="19"/>
      <c r="C180" s="73" t="s">
        <v>114</v>
      </c>
      <c r="D180" s="73"/>
      <c r="E180" s="73"/>
      <c r="F180" s="6"/>
      <c r="G180" s="32"/>
      <c r="H180" s="33"/>
    </row>
    <row r="181" spans="2:14" ht="6" customHeight="1" x14ac:dyDescent="0.25">
      <c r="B181" s="19"/>
      <c r="C181" s="35"/>
      <c r="D181" s="35"/>
      <c r="E181" s="35"/>
      <c r="F181" s="6"/>
      <c r="G181" s="32"/>
      <c r="H181" s="33"/>
    </row>
    <row r="182" spans="2:14" ht="15.75" x14ac:dyDescent="0.25">
      <c r="B182" s="19" t="s">
        <v>16</v>
      </c>
      <c r="C182" s="30" t="s">
        <v>68</v>
      </c>
      <c r="E182" s="74">
        <v>10000</v>
      </c>
      <c r="F182" s="75"/>
      <c r="G182" s="32" t="s">
        <v>23</v>
      </c>
      <c r="H182" s="33">
        <f>E182</f>
        <v>10000</v>
      </c>
      <c r="J182" s="3" t="s">
        <v>181</v>
      </c>
      <c r="K182" s="3">
        <v>32329</v>
      </c>
      <c r="L182" s="1" t="s">
        <v>169</v>
      </c>
      <c r="M182" s="1">
        <v>65321</v>
      </c>
      <c r="N182" s="1" t="s">
        <v>170</v>
      </c>
    </row>
    <row r="183" spans="2:14" ht="23.25" customHeight="1" x14ac:dyDescent="0.25">
      <c r="B183" s="19"/>
      <c r="C183" s="78" t="s">
        <v>115</v>
      </c>
      <c r="D183" s="78"/>
      <c r="E183" s="78"/>
      <c r="F183" s="6"/>
      <c r="G183" s="32"/>
      <c r="H183" s="33"/>
    </row>
    <row r="184" spans="2:14" ht="7.5" customHeight="1" x14ac:dyDescent="0.25">
      <c r="B184" s="19"/>
      <c r="C184" s="35"/>
      <c r="D184" s="35"/>
      <c r="E184" s="35"/>
      <c r="F184" s="6"/>
      <c r="G184" s="32"/>
      <c r="H184" s="33"/>
    </row>
    <row r="185" spans="2:14" ht="15.75" x14ac:dyDescent="0.25">
      <c r="B185" s="19" t="s">
        <v>17</v>
      </c>
      <c r="C185" s="30" t="s">
        <v>69</v>
      </c>
      <c r="E185" s="74">
        <v>3300</v>
      </c>
      <c r="F185" s="75"/>
      <c r="G185" s="32" t="s">
        <v>23</v>
      </c>
      <c r="H185" s="33">
        <f>E185</f>
        <v>3300</v>
      </c>
      <c r="J185" s="3" t="s">
        <v>181</v>
      </c>
      <c r="K185" s="3">
        <v>32329</v>
      </c>
      <c r="L185" s="1" t="s">
        <v>169</v>
      </c>
      <c r="M185" s="1">
        <v>65321</v>
      </c>
      <c r="N185" s="1" t="s">
        <v>170</v>
      </c>
    </row>
    <row r="186" spans="2:14" ht="26.25" customHeight="1" x14ac:dyDescent="0.25">
      <c r="B186" s="19"/>
      <c r="C186" s="73" t="s">
        <v>113</v>
      </c>
      <c r="D186" s="73"/>
      <c r="E186" s="73"/>
      <c r="F186" s="6"/>
      <c r="G186" s="32"/>
      <c r="H186" s="33"/>
    </row>
    <row r="187" spans="2:14" ht="6" customHeight="1" x14ac:dyDescent="0.25">
      <c r="B187" s="19"/>
      <c r="C187" s="35"/>
      <c r="D187" s="35"/>
      <c r="E187" s="35"/>
      <c r="F187" s="6"/>
      <c r="G187" s="32"/>
      <c r="H187" s="33"/>
    </row>
    <row r="188" spans="2:14" ht="15.75" x14ac:dyDescent="0.25">
      <c r="B188" s="19" t="s">
        <v>18</v>
      </c>
      <c r="C188" s="30" t="s">
        <v>70</v>
      </c>
      <c r="E188" s="74">
        <v>6695</v>
      </c>
      <c r="F188" s="75"/>
      <c r="G188" s="32" t="s">
        <v>23</v>
      </c>
      <c r="H188" s="33">
        <f>E188</f>
        <v>6695</v>
      </c>
      <c r="J188" s="3" t="s">
        <v>181</v>
      </c>
      <c r="K188" s="3">
        <v>32329</v>
      </c>
      <c r="L188" s="1" t="s">
        <v>169</v>
      </c>
      <c r="M188" s="1">
        <v>65321</v>
      </c>
      <c r="N188" s="1" t="s">
        <v>170</v>
      </c>
    </row>
    <row r="189" spans="2:14" ht="27.75" customHeight="1" x14ac:dyDescent="0.25">
      <c r="B189" s="36"/>
      <c r="C189" s="83" t="s">
        <v>116</v>
      </c>
      <c r="D189" s="83"/>
      <c r="E189" s="83"/>
      <c r="F189" s="48"/>
      <c r="G189" s="38"/>
      <c r="H189" s="37"/>
    </row>
    <row r="190" spans="2:14" x14ac:dyDescent="0.25">
      <c r="B190" s="19"/>
      <c r="D190" s="2" t="s">
        <v>5</v>
      </c>
      <c r="E190" s="74">
        <f>SUM(E176:F188)</f>
        <v>145995</v>
      </c>
      <c r="F190" s="75"/>
      <c r="H190" s="39">
        <f>SUM(H176:H188)</f>
        <v>145995</v>
      </c>
    </row>
    <row r="191" spans="2:14" x14ac:dyDescent="0.25">
      <c r="B191" s="19"/>
      <c r="E191" s="31"/>
      <c r="F191" s="6"/>
      <c r="H191" s="33"/>
    </row>
    <row r="192" spans="2:14" ht="14.25" customHeight="1" x14ac:dyDescent="0.25">
      <c r="B192" s="7" t="s">
        <v>71</v>
      </c>
      <c r="C192" s="71" t="s">
        <v>72</v>
      </c>
      <c r="D192" s="71"/>
      <c r="E192" s="71"/>
      <c r="F192" s="71"/>
      <c r="G192" s="71"/>
      <c r="H192" s="72"/>
    </row>
    <row r="193" spans="2:16" ht="23.25" customHeight="1" x14ac:dyDescent="0.25">
      <c r="B193" s="7"/>
      <c r="C193" s="82" t="s">
        <v>117</v>
      </c>
      <c r="D193" s="82"/>
      <c r="E193" s="82"/>
      <c r="F193" s="46"/>
      <c r="G193" s="8" t="s">
        <v>5</v>
      </c>
      <c r="H193" s="47">
        <f>H206</f>
        <v>259960</v>
      </c>
    </row>
    <row r="194" spans="2:16" ht="15.75" customHeight="1" x14ac:dyDescent="0.3">
      <c r="B194" s="19"/>
      <c r="E194" s="33"/>
      <c r="F194" s="22" t="s">
        <v>158</v>
      </c>
      <c r="H194" s="22" t="s">
        <v>158</v>
      </c>
      <c r="J194" s="69" t="s">
        <v>163</v>
      </c>
      <c r="K194" s="69"/>
      <c r="L194" s="70" t="s">
        <v>164</v>
      </c>
      <c r="M194" s="70"/>
      <c r="N194" s="70"/>
    </row>
    <row r="195" spans="2:16" x14ac:dyDescent="0.25">
      <c r="B195" s="16"/>
      <c r="C195" s="16"/>
      <c r="E195" s="87" t="s">
        <v>4</v>
      </c>
      <c r="F195" s="88"/>
      <c r="G195" s="85" t="s">
        <v>6</v>
      </c>
      <c r="H195" s="86"/>
      <c r="J195" s="20" t="s">
        <v>165</v>
      </c>
      <c r="K195" s="20" t="s">
        <v>166</v>
      </c>
      <c r="L195" s="21" t="s">
        <v>165</v>
      </c>
      <c r="M195" s="21" t="s">
        <v>166</v>
      </c>
      <c r="N195" s="21" t="s">
        <v>167</v>
      </c>
    </row>
    <row r="196" spans="2:16" ht="15.75" x14ac:dyDescent="0.25">
      <c r="B196" s="19" t="s">
        <v>14</v>
      </c>
      <c r="C196" s="30" t="s">
        <v>73</v>
      </c>
      <c r="E196" s="74">
        <v>51285</v>
      </c>
      <c r="F196" s="75"/>
      <c r="G196" s="32" t="s">
        <v>23</v>
      </c>
      <c r="H196" s="33">
        <f>E196</f>
        <v>51285</v>
      </c>
      <c r="J196" s="3" t="s">
        <v>182</v>
      </c>
      <c r="K196" s="3">
        <v>32321</v>
      </c>
      <c r="L196" s="1" t="s">
        <v>169</v>
      </c>
      <c r="M196" s="1">
        <v>65321</v>
      </c>
      <c r="N196" s="1" t="s">
        <v>170</v>
      </c>
    </row>
    <row r="197" spans="2:16" ht="49.5" customHeight="1" x14ac:dyDescent="0.25">
      <c r="B197" s="19"/>
      <c r="C197" s="73" t="s">
        <v>118</v>
      </c>
      <c r="D197" s="73"/>
      <c r="E197" s="73"/>
      <c r="F197" s="6"/>
      <c r="G197" s="32"/>
      <c r="H197" s="33"/>
    </row>
    <row r="198" spans="2:16" ht="6" customHeight="1" x14ac:dyDescent="0.25">
      <c r="B198" s="19"/>
      <c r="C198" s="35"/>
      <c r="D198" s="35"/>
      <c r="E198" s="35"/>
      <c r="F198" s="6"/>
      <c r="G198" s="32"/>
      <c r="H198" s="33"/>
    </row>
    <row r="199" spans="2:16" ht="15.75" x14ac:dyDescent="0.25">
      <c r="B199" s="19" t="s">
        <v>15</v>
      </c>
      <c r="C199" s="30" t="s">
        <v>74</v>
      </c>
      <c r="E199" s="74">
        <v>10060</v>
      </c>
      <c r="F199" s="75"/>
      <c r="G199" s="32" t="s">
        <v>23</v>
      </c>
      <c r="H199" s="33">
        <f>E199</f>
        <v>10060</v>
      </c>
      <c r="J199" s="3" t="s">
        <v>182</v>
      </c>
      <c r="K199" s="3">
        <v>32321</v>
      </c>
      <c r="L199" s="1" t="s">
        <v>169</v>
      </c>
      <c r="M199" s="1">
        <v>65321</v>
      </c>
      <c r="N199" s="1" t="s">
        <v>170</v>
      </c>
    </row>
    <row r="200" spans="2:16" ht="63.75" customHeight="1" x14ac:dyDescent="0.25">
      <c r="B200" s="19"/>
      <c r="C200" s="73" t="s">
        <v>119</v>
      </c>
      <c r="D200" s="73"/>
      <c r="E200" s="73"/>
      <c r="F200" s="6"/>
      <c r="G200" s="32"/>
      <c r="H200" s="33"/>
      <c r="I200" s="33"/>
    </row>
    <row r="201" spans="2:16" ht="6.75" customHeight="1" x14ac:dyDescent="0.25">
      <c r="B201" s="19"/>
      <c r="C201" s="35"/>
      <c r="D201" s="35"/>
      <c r="E201" s="35"/>
      <c r="F201" s="6"/>
      <c r="G201" s="32"/>
      <c r="H201" s="33"/>
    </row>
    <row r="202" spans="2:16" ht="15.75" x14ac:dyDescent="0.25">
      <c r="B202" s="19" t="s">
        <v>16</v>
      </c>
      <c r="C202" s="30" t="s">
        <v>75</v>
      </c>
      <c r="E202" s="74">
        <v>13615</v>
      </c>
      <c r="F202" s="75"/>
      <c r="G202" s="32" t="s">
        <v>23</v>
      </c>
      <c r="H202" s="33">
        <f>E202</f>
        <v>13615</v>
      </c>
      <c r="J202" s="3" t="s">
        <v>182</v>
      </c>
      <c r="K202" s="3">
        <v>32321</v>
      </c>
      <c r="L202" s="1" t="s">
        <v>169</v>
      </c>
      <c r="M202" s="1">
        <v>65321</v>
      </c>
      <c r="N202" s="1" t="s">
        <v>170</v>
      </c>
    </row>
    <row r="203" spans="2:16" ht="48" customHeight="1" x14ac:dyDescent="0.25">
      <c r="B203" s="19"/>
      <c r="C203" s="73" t="s">
        <v>136</v>
      </c>
      <c r="D203" s="73"/>
      <c r="E203" s="73"/>
      <c r="F203" s="6"/>
      <c r="G203" s="32"/>
      <c r="H203" s="33"/>
    </row>
    <row r="204" spans="2:16" ht="7.5" customHeight="1" x14ac:dyDescent="0.25">
      <c r="B204" s="19"/>
      <c r="C204" s="35"/>
      <c r="D204" s="35"/>
      <c r="E204" s="35"/>
      <c r="F204" s="6"/>
      <c r="G204" s="32"/>
      <c r="H204" s="33"/>
    </row>
    <row r="205" spans="2:16" ht="15.75" x14ac:dyDescent="0.25">
      <c r="B205" s="36" t="s">
        <v>17</v>
      </c>
      <c r="C205" s="50" t="s">
        <v>76</v>
      </c>
      <c r="D205" s="51"/>
      <c r="E205" s="94">
        <v>185000</v>
      </c>
      <c r="F205" s="95"/>
      <c r="G205" s="38" t="s">
        <v>23</v>
      </c>
      <c r="H205" s="37">
        <f>E205</f>
        <v>185000</v>
      </c>
      <c r="J205" s="3" t="s">
        <v>183</v>
      </c>
      <c r="K205" s="3">
        <v>32231</v>
      </c>
      <c r="L205" s="1" t="s">
        <v>169</v>
      </c>
      <c r="M205" s="1">
        <v>65321</v>
      </c>
      <c r="N205" s="1" t="s">
        <v>170</v>
      </c>
      <c r="P205" s="33"/>
    </row>
    <row r="206" spans="2:16" x14ac:dyDescent="0.25">
      <c r="B206" s="19"/>
      <c r="D206" s="2" t="s">
        <v>5</v>
      </c>
      <c r="E206" s="74">
        <f>SUM(E196:F205)</f>
        <v>259960</v>
      </c>
      <c r="F206" s="75"/>
      <c r="H206" s="39">
        <f>SUM(H196:H205)</f>
        <v>259960</v>
      </c>
    </row>
    <row r="207" spans="2:16" x14ac:dyDescent="0.25">
      <c r="B207" s="19"/>
      <c r="E207" s="31"/>
      <c r="F207" s="6"/>
      <c r="H207" s="33"/>
    </row>
    <row r="208" spans="2:16" ht="14.25" customHeight="1" x14ac:dyDescent="0.25">
      <c r="B208" s="7" t="s">
        <v>77</v>
      </c>
      <c r="C208" s="71" t="s">
        <v>78</v>
      </c>
      <c r="D208" s="71"/>
      <c r="E208" s="71"/>
      <c r="F208" s="71"/>
      <c r="G208" s="71"/>
      <c r="H208" s="72"/>
      <c r="P208" s="33"/>
    </row>
    <row r="209" spans="2:16" ht="27" customHeight="1" x14ac:dyDescent="0.25">
      <c r="B209" s="7"/>
      <c r="C209" s="82" t="s">
        <v>120</v>
      </c>
      <c r="D209" s="82"/>
      <c r="E209" s="82"/>
      <c r="F209" s="46"/>
      <c r="G209" s="8" t="s">
        <v>5</v>
      </c>
      <c r="H209" s="47">
        <f>H213</f>
        <v>67000</v>
      </c>
    </row>
    <row r="210" spans="2:16" ht="15.75" customHeight="1" x14ac:dyDescent="0.3">
      <c r="B210" s="19"/>
      <c r="E210" s="33"/>
      <c r="F210" s="22" t="s">
        <v>158</v>
      </c>
      <c r="H210" s="22" t="s">
        <v>158</v>
      </c>
      <c r="J210" s="69" t="s">
        <v>163</v>
      </c>
      <c r="K210" s="69"/>
      <c r="L210" s="70" t="s">
        <v>164</v>
      </c>
      <c r="M210" s="70"/>
      <c r="N210" s="70"/>
    </row>
    <row r="211" spans="2:16" x14ac:dyDescent="0.25">
      <c r="B211" s="16"/>
      <c r="C211" s="16"/>
      <c r="E211" s="87" t="s">
        <v>4</v>
      </c>
      <c r="F211" s="88"/>
      <c r="G211" s="85" t="s">
        <v>6</v>
      </c>
      <c r="H211" s="86"/>
      <c r="J211" s="20" t="s">
        <v>165</v>
      </c>
      <c r="K211" s="20" t="s">
        <v>166</v>
      </c>
      <c r="L211" s="21" t="s">
        <v>165</v>
      </c>
      <c r="M211" s="21" t="s">
        <v>166</v>
      </c>
      <c r="N211" s="21" t="s">
        <v>167</v>
      </c>
      <c r="P211" s="33"/>
    </row>
    <row r="212" spans="2:16" ht="15.75" x14ac:dyDescent="0.25">
      <c r="B212" s="36" t="s">
        <v>14</v>
      </c>
      <c r="C212" s="50" t="s">
        <v>78</v>
      </c>
      <c r="D212" s="51"/>
      <c r="E212" s="94">
        <v>67000</v>
      </c>
      <c r="F212" s="95"/>
      <c r="G212" s="38" t="s">
        <v>23</v>
      </c>
      <c r="H212" s="37">
        <f>E212</f>
        <v>67000</v>
      </c>
      <c r="J212" s="3" t="s">
        <v>184</v>
      </c>
      <c r="K212" s="3">
        <v>32343</v>
      </c>
      <c r="L212" s="1" t="s">
        <v>169</v>
      </c>
      <c r="M212" s="1">
        <v>65321</v>
      </c>
      <c r="N212" s="1" t="s">
        <v>170</v>
      </c>
    </row>
    <row r="213" spans="2:16" x14ac:dyDescent="0.25">
      <c r="B213" s="19"/>
      <c r="D213" s="2" t="s">
        <v>5</v>
      </c>
      <c r="E213" s="74">
        <f>SUM(E212:F212)</f>
        <v>67000</v>
      </c>
      <c r="F213" s="75"/>
      <c r="H213" s="39">
        <f>SUM(H212:H212)</f>
        <v>67000</v>
      </c>
    </row>
    <row r="214" spans="2:16" ht="9" customHeight="1" x14ac:dyDescent="0.25">
      <c r="B214" s="40"/>
      <c r="D214" s="52"/>
      <c r="E214" s="52"/>
      <c r="F214" s="52"/>
      <c r="G214" s="53"/>
      <c r="H214" s="54"/>
    </row>
    <row r="215" spans="2:16" ht="14.25" customHeight="1" x14ac:dyDescent="0.25">
      <c r="B215" s="7" t="s">
        <v>79</v>
      </c>
      <c r="C215" s="71" t="s">
        <v>80</v>
      </c>
      <c r="D215" s="71"/>
      <c r="E215" s="71"/>
      <c r="F215" s="71"/>
      <c r="G215" s="71"/>
      <c r="H215" s="72"/>
    </row>
    <row r="216" spans="2:16" ht="42.75" customHeight="1" x14ac:dyDescent="0.25">
      <c r="B216" s="7"/>
      <c r="C216" s="77" t="s">
        <v>123</v>
      </c>
      <c r="D216" s="77"/>
      <c r="E216" s="77"/>
      <c r="F216" s="46"/>
      <c r="G216" s="8" t="s">
        <v>5</v>
      </c>
      <c r="H216" s="47">
        <f>H221</f>
        <v>76970</v>
      </c>
    </row>
    <row r="217" spans="2:16" ht="15.75" customHeight="1" x14ac:dyDescent="0.3">
      <c r="B217" s="19"/>
      <c r="E217" s="33"/>
      <c r="F217" s="22" t="s">
        <v>158</v>
      </c>
      <c r="H217" s="22" t="s">
        <v>158</v>
      </c>
      <c r="J217" s="69" t="s">
        <v>163</v>
      </c>
      <c r="K217" s="69"/>
      <c r="L217" s="70" t="s">
        <v>164</v>
      </c>
      <c r="M217" s="70"/>
      <c r="N217" s="70"/>
    </row>
    <row r="218" spans="2:16" x14ac:dyDescent="0.25">
      <c r="B218" s="16"/>
      <c r="C218" s="16"/>
      <c r="E218" s="87" t="s">
        <v>4</v>
      </c>
      <c r="F218" s="88"/>
      <c r="G218" s="85" t="s">
        <v>6</v>
      </c>
      <c r="H218" s="86"/>
      <c r="J218" s="20" t="s">
        <v>165</v>
      </c>
      <c r="K218" s="20" t="s">
        <v>166</v>
      </c>
      <c r="L218" s="21" t="s">
        <v>165</v>
      </c>
      <c r="M218" s="21" t="s">
        <v>166</v>
      </c>
      <c r="N218" s="21" t="s">
        <v>167</v>
      </c>
    </row>
    <row r="219" spans="2:16" ht="15.75" x14ac:dyDescent="0.25">
      <c r="B219" s="19" t="s">
        <v>14</v>
      </c>
      <c r="C219" s="30" t="s">
        <v>80</v>
      </c>
      <c r="E219" s="74">
        <v>76970</v>
      </c>
      <c r="F219" s="75"/>
      <c r="G219" s="32" t="s">
        <v>23</v>
      </c>
      <c r="H219" s="33">
        <v>76970</v>
      </c>
      <c r="J219" s="3" t="s">
        <v>185</v>
      </c>
      <c r="K219" s="3">
        <v>32369</v>
      </c>
      <c r="L219" s="1" t="s">
        <v>169</v>
      </c>
      <c r="M219" s="1">
        <v>65321</v>
      </c>
      <c r="N219" s="1" t="s">
        <v>170</v>
      </c>
    </row>
    <row r="220" spans="2:16" ht="28.5" customHeight="1" x14ac:dyDescent="0.25">
      <c r="B220" s="36"/>
      <c r="C220" s="83" t="s">
        <v>122</v>
      </c>
      <c r="D220" s="83"/>
      <c r="E220" s="83"/>
      <c r="F220" s="48"/>
      <c r="G220" s="38"/>
      <c r="H220" s="37"/>
    </row>
    <row r="221" spans="2:16" x14ac:dyDescent="0.25">
      <c r="B221" s="19"/>
      <c r="D221" s="2" t="s">
        <v>5</v>
      </c>
      <c r="E221" s="74">
        <f>SUM(E219:F220)</f>
        <v>76970</v>
      </c>
      <c r="F221" s="75"/>
      <c r="H221" s="39">
        <f>SUM(H219:H220)</f>
        <v>76970</v>
      </c>
    </row>
    <row r="222" spans="2:16" x14ac:dyDescent="0.25">
      <c r="B222" s="19"/>
      <c r="E222" s="31"/>
      <c r="F222" s="6"/>
      <c r="H222" s="33"/>
    </row>
    <row r="223" spans="2:16" ht="14.25" customHeight="1" x14ac:dyDescent="0.25">
      <c r="B223" s="55" t="s">
        <v>147</v>
      </c>
      <c r="C223" s="71" t="s">
        <v>148</v>
      </c>
      <c r="D223" s="71"/>
      <c r="E223" s="71"/>
      <c r="F223" s="71"/>
      <c r="G223" s="71"/>
      <c r="H223" s="72"/>
    </row>
    <row r="224" spans="2:16" ht="57.75" customHeight="1" x14ac:dyDescent="0.25">
      <c r="B224" s="7"/>
      <c r="C224" s="77" t="s">
        <v>149</v>
      </c>
      <c r="D224" s="77"/>
      <c r="E224" s="77"/>
      <c r="F224" s="46"/>
      <c r="G224" s="8" t="s">
        <v>5</v>
      </c>
      <c r="H224" s="47">
        <f>H231</f>
        <v>58860</v>
      </c>
    </row>
    <row r="225" spans="2:14" ht="14.25" customHeight="1" x14ac:dyDescent="0.3">
      <c r="B225" s="19"/>
      <c r="E225" s="33"/>
      <c r="F225" s="22" t="s">
        <v>158</v>
      </c>
      <c r="H225" s="22" t="s">
        <v>158</v>
      </c>
      <c r="J225" s="69" t="s">
        <v>163</v>
      </c>
      <c r="K225" s="69"/>
      <c r="L225" s="70" t="s">
        <v>164</v>
      </c>
      <c r="M225" s="70"/>
      <c r="N225" s="70"/>
    </row>
    <row r="226" spans="2:14" x14ac:dyDescent="0.25">
      <c r="B226" s="16"/>
      <c r="C226" s="16"/>
      <c r="E226" s="87" t="s">
        <v>4</v>
      </c>
      <c r="F226" s="88"/>
      <c r="G226" s="85" t="s">
        <v>6</v>
      </c>
      <c r="H226" s="86"/>
      <c r="J226" s="20" t="s">
        <v>165</v>
      </c>
      <c r="K226" s="20" t="s">
        <v>166</v>
      </c>
      <c r="L226" s="21" t="s">
        <v>165</v>
      </c>
      <c r="M226" s="21" t="s">
        <v>166</v>
      </c>
      <c r="N226" s="21" t="s">
        <v>167</v>
      </c>
    </row>
    <row r="227" spans="2:14" ht="15.75" x14ac:dyDescent="0.25">
      <c r="B227" s="19" t="s">
        <v>14</v>
      </c>
      <c r="C227" s="30" t="s">
        <v>150</v>
      </c>
      <c r="E227" s="74">
        <v>43860</v>
      </c>
      <c r="F227" s="75"/>
      <c r="G227" s="32" t="s">
        <v>23</v>
      </c>
      <c r="H227" s="33">
        <v>43860</v>
      </c>
      <c r="J227" s="3" t="s">
        <v>186</v>
      </c>
      <c r="K227" s="3">
        <v>32329</v>
      </c>
      <c r="L227" s="1" t="s">
        <v>169</v>
      </c>
      <c r="M227" s="1">
        <v>65321</v>
      </c>
      <c r="N227" s="1" t="s">
        <v>170</v>
      </c>
    </row>
    <row r="228" spans="2:14" ht="28.5" customHeight="1" x14ac:dyDescent="0.25">
      <c r="B228" s="19"/>
      <c r="C228" s="73" t="s">
        <v>151</v>
      </c>
      <c r="D228" s="73"/>
      <c r="E228" s="73"/>
      <c r="F228" s="6"/>
      <c r="G228" s="32"/>
      <c r="H228" s="33"/>
    </row>
    <row r="229" spans="2:14" ht="15.75" x14ac:dyDescent="0.25">
      <c r="B229" s="19" t="s">
        <v>15</v>
      </c>
      <c r="C229" s="30" t="s">
        <v>152</v>
      </c>
      <c r="E229" s="74">
        <v>15000</v>
      </c>
      <c r="F229" s="75"/>
      <c r="G229" s="32" t="s">
        <v>23</v>
      </c>
      <c r="H229" s="33">
        <v>15000</v>
      </c>
      <c r="J229" s="3" t="s">
        <v>187</v>
      </c>
      <c r="K229" s="3">
        <v>32329</v>
      </c>
      <c r="L229" s="1" t="s">
        <v>169</v>
      </c>
      <c r="M229" s="1">
        <v>65321</v>
      </c>
      <c r="N229" s="1" t="s">
        <v>170</v>
      </c>
    </row>
    <row r="230" spans="2:14" ht="38.25" customHeight="1" x14ac:dyDescent="0.25">
      <c r="B230" s="36"/>
      <c r="C230" s="83" t="s">
        <v>153</v>
      </c>
      <c r="D230" s="83"/>
      <c r="E230" s="83"/>
      <c r="F230" s="48"/>
      <c r="G230" s="38"/>
      <c r="H230" s="37"/>
    </row>
    <row r="231" spans="2:14" x14ac:dyDescent="0.25">
      <c r="B231" s="19"/>
      <c r="D231" s="2" t="s">
        <v>5</v>
      </c>
      <c r="E231" s="74">
        <f>SUM(E227:F230)</f>
        <v>58860</v>
      </c>
      <c r="F231" s="75"/>
      <c r="H231" s="39">
        <f>SUM(H227:H230)</f>
        <v>58860</v>
      </c>
    </row>
    <row r="232" spans="2:14" ht="13.5" customHeight="1" x14ac:dyDescent="0.25">
      <c r="B232" s="19"/>
      <c r="C232" s="6"/>
      <c r="D232" s="6"/>
      <c r="E232" s="6"/>
      <c r="F232" s="6"/>
      <c r="G232" s="6"/>
    </row>
    <row r="233" spans="2:14" ht="33" customHeight="1" x14ac:dyDescent="0.25">
      <c r="B233" s="7" t="s">
        <v>81</v>
      </c>
      <c r="C233" s="56"/>
      <c r="D233" s="46"/>
      <c r="E233" s="46"/>
      <c r="F233" s="46"/>
      <c r="G233" s="8"/>
      <c r="H233" s="47">
        <f>H224+H216+H209+H193+H173+H163+H143+H93+H82+H62+H11</f>
        <v>1841248</v>
      </c>
    </row>
    <row r="234" spans="2:14" ht="9.75" customHeight="1" x14ac:dyDescent="0.25">
      <c r="B234" s="19"/>
      <c r="C234" s="6"/>
      <c r="D234" s="6"/>
      <c r="E234" s="6"/>
      <c r="F234" s="6"/>
      <c r="G234" s="6"/>
    </row>
    <row r="235" spans="2:14" x14ac:dyDescent="0.25">
      <c r="B235" s="80" t="s">
        <v>190</v>
      </c>
      <c r="C235" s="80"/>
      <c r="D235" s="80"/>
      <c r="E235" s="80"/>
      <c r="F235" s="80"/>
      <c r="G235" s="80"/>
      <c r="H235" s="80"/>
    </row>
    <row r="236" spans="2:14" ht="6" customHeight="1" x14ac:dyDescent="0.25">
      <c r="B236" s="5"/>
      <c r="C236" s="5"/>
      <c r="D236" s="5"/>
      <c r="E236" s="5"/>
      <c r="F236" s="5"/>
      <c r="G236" s="5"/>
      <c r="H236" s="5"/>
    </row>
    <row r="237" spans="2:14" ht="27.75" customHeight="1" x14ac:dyDescent="0.25">
      <c r="B237" s="99" t="s">
        <v>191</v>
      </c>
      <c r="C237" s="99"/>
      <c r="D237" s="99"/>
      <c r="E237" s="99"/>
      <c r="F237" s="99"/>
      <c r="G237" s="99"/>
      <c r="H237" s="99"/>
    </row>
    <row r="238" spans="2:14" ht="6.75" customHeight="1" x14ac:dyDescent="0.25">
      <c r="B238" s="6"/>
      <c r="C238" s="6"/>
      <c r="D238" s="6"/>
      <c r="E238" s="6"/>
      <c r="F238" s="6"/>
      <c r="G238" s="6"/>
      <c r="H238" s="6"/>
    </row>
    <row r="239" spans="2:14" ht="16.5" customHeight="1" x14ac:dyDescent="0.3">
      <c r="B239" s="6"/>
      <c r="C239" s="57"/>
      <c r="D239" s="58"/>
      <c r="E239" s="58"/>
      <c r="F239" s="58"/>
      <c r="G239" s="59" t="s">
        <v>158</v>
      </c>
      <c r="H239" s="6"/>
    </row>
    <row r="240" spans="2:14" x14ac:dyDescent="0.25">
      <c r="C240" s="60" t="s">
        <v>20</v>
      </c>
      <c r="G240" s="61">
        <f>SUM(H231,H221,H213,H206,H190,H160,H140,H127,H107,H104,H101,H97,H90,H79,H35)</f>
        <v>1549420</v>
      </c>
    </row>
    <row r="241" spans="2:13" x14ac:dyDescent="0.25">
      <c r="C241" s="60" t="s">
        <v>82</v>
      </c>
      <c r="G241" s="61">
        <f>SUM(H59)</f>
        <v>159267</v>
      </c>
      <c r="H241" s="33"/>
    </row>
    <row r="242" spans="2:13" x14ac:dyDescent="0.25">
      <c r="C242" s="60" t="s">
        <v>121</v>
      </c>
      <c r="G242" s="61">
        <f>SUM(H168)</f>
        <v>115311</v>
      </c>
      <c r="H242" s="33"/>
    </row>
    <row r="243" spans="2:13" x14ac:dyDescent="0.25">
      <c r="C243" s="62" t="s">
        <v>83</v>
      </c>
      <c r="D243" s="51"/>
      <c r="E243" s="51"/>
      <c r="F243" s="51"/>
      <c r="G243" s="63">
        <f>H98</f>
        <v>17250</v>
      </c>
    </row>
    <row r="244" spans="2:13" ht="6" customHeight="1" x14ac:dyDescent="0.25">
      <c r="G244" s="33"/>
    </row>
    <row r="245" spans="2:13" x14ac:dyDescent="0.25">
      <c r="C245" s="64" t="s">
        <v>5</v>
      </c>
      <c r="D245" s="65"/>
      <c r="E245" s="65"/>
      <c r="F245" s="65"/>
      <c r="G245" s="66">
        <f>SUM(G240:G244)</f>
        <v>1841248</v>
      </c>
    </row>
    <row r="247" spans="2:13" x14ac:dyDescent="0.25">
      <c r="B247" s="80" t="s">
        <v>19</v>
      </c>
      <c r="C247" s="80"/>
      <c r="D247" s="80"/>
      <c r="E247" s="80"/>
      <c r="F247" s="80"/>
      <c r="G247" s="80"/>
      <c r="H247" s="80"/>
      <c r="M247" s="67"/>
    </row>
    <row r="248" spans="2:13" ht="9" customHeight="1" x14ac:dyDescent="0.25">
      <c r="B248" s="5"/>
      <c r="C248" s="5"/>
      <c r="D248" s="5"/>
      <c r="E248" s="5"/>
      <c r="F248" s="5"/>
      <c r="G248" s="5"/>
      <c r="H248" s="5"/>
    </row>
    <row r="249" spans="2:13" ht="15.75" customHeight="1" x14ac:dyDescent="0.25">
      <c r="B249" s="75" t="s">
        <v>195</v>
      </c>
      <c r="C249" s="75"/>
      <c r="D249" s="75"/>
      <c r="E249" s="75"/>
      <c r="F249" s="75"/>
      <c r="G249" s="75"/>
      <c r="H249" s="75"/>
    </row>
    <row r="250" spans="2:13" ht="10.5" customHeight="1" x14ac:dyDescent="0.25"/>
    <row r="251" spans="2:13" x14ac:dyDescent="0.25">
      <c r="B251" s="2" t="s">
        <v>159</v>
      </c>
    </row>
    <row r="252" spans="2:13" x14ac:dyDescent="0.25">
      <c r="B252" s="2" t="s">
        <v>192</v>
      </c>
    </row>
    <row r="253" spans="2:13" x14ac:dyDescent="0.25">
      <c r="B253" s="2" t="s">
        <v>157</v>
      </c>
    </row>
    <row r="254" spans="2:13" x14ac:dyDescent="0.25">
      <c r="F254" s="80" t="s">
        <v>137</v>
      </c>
      <c r="G254" s="80"/>
      <c r="H254" s="75"/>
    </row>
    <row r="255" spans="2:13" x14ac:dyDescent="0.25">
      <c r="F255" s="80" t="s">
        <v>138</v>
      </c>
      <c r="G255" s="80"/>
      <c r="H255" s="75"/>
    </row>
    <row r="256" spans="2:13" ht="4.5" customHeight="1" x14ac:dyDescent="0.25"/>
    <row r="257" spans="2:8" x14ac:dyDescent="0.25">
      <c r="F257" s="80" t="s">
        <v>154</v>
      </c>
      <c r="G257" s="80"/>
      <c r="H257" s="75"/>
    </row>
    <row r="258" spans="2:8" x14ac:dyDescent="0.25">
      <c r="F258" s="5"/>
      <c r="G258" s="5"/>
      <c r="H258" s="6"/>
    </row>
    <row r="260" spans="2:8" ht="18.75" x14ac:dyDescent="0.3">
      <c r="B260" s="97" t="s">
        <v>139</v>
      </c>
      <c r="C260" s="97"/>
      <c r="D260" s="97"/>
      <c r="E260" s="97"/>
      <c r="F260" s="97"/>
      <c r="G260" s="97"/>
      <c r="H260" s="75"/>
    </row>
    <row r="261" spans="2:8" ht="29.25" customHeight="1" x14ac:dyDescent="0.25">
      <c r="B261" s="96" t="s">
        <v>193</v>
      </c>
      <c r="C261" s="96"/>
      <c r="D261" s="96"/>
      <c r="E261" s="96"/>
      <c r="F261" s="96"/>
      <c r="G261" s="96"/>
      <c r="H261" s="81"/>
    </row>
    <row r="263" spans="2:8" ht="43.5" customHeight="1" x14ac:dyDescent="0.25">
      <c r="B263" s="101" t="s">
        <v>156</v>
      </c>
      <c r="C263" s="101"/>
      <c r="D263" s="101"/>
      <c r="E263" s="101"/>
      <c r="F263" s="101"/>
      <c r="G263" s="101"/>
      <c r="H263" s="99"/>
    </row>
    <row r="264" spans="2:8" ht="30" customHeight="1" x14ac:dyDescent="0.25">
      <c r="B264" s="99" t="s">
        <v>141</v>
      </c>
      <c r="C264" s="99"/>
      <c r="D264" s="99"/>
      <c r="E264" s="99"/>
      <c r="F264" s="99"/>
      <c r="G264" s="99"/>
      <c r="H264" s="99"/>
    </row>
    <row r="265" spans="2:8" ht="15.75" customHeight="1" x14ac:dyDescent="0.25">
      <c r="B265" s="99" t="s">
        <v>142</v>
      </c>
      <c r="C265" s="99"/>
      <c r="D265" s="99"/>
      <c r="E265" s="99"/>
      <c r="F265" s="99"/>
      <c r="G265" s="99"/>
      <c r="H265" s="99"/>
    </row>
    <row r="266" spans="2:8" ht="93" customHeight="1" x14ac:dyDescent="0.25">
      <c r="B266" s="98" t="s">
        <v>197</v>
      </c>
      <c r="C266" s="98"/>
      <c r="D266" s="98"/>
      <c r="E266" s="98"/>
      <c r="F266" s="98"/>
      <c r="G266" s="98"/>
      <c r="H266" s="98"/>
    </row>
    <row r="267" spans="2:8" ht="31.5" customHeight="1" x14ac:dyDescent="0.25">
      <c r="B267" s="98" t="s">
        <v>196</v>
      </c>
      <c r="C267" s="99"/>
      <c r="D267" s="99"/>
      <c r="E267" s="99"/>
      <c r="F267" s="99"/>
      <c r="G267" s="99"/>
      <c r="H267" s="99"/>
    </row>
    <row r="268" spans="2:8" ht="32.25" customHeight="1" x14ac:dyDescent="0.25">
      <c r="B268" s="98" t="s">
        <v>194</v>
      </c>
      <c r="C268" s="98"/>
      <c r="D268" s="98"/>
      <c r="E268" s="98"/>
      <c r="F268" s="98"/>
      <c r="G268" s="98"/>
      <c r="H268" s="99"/>
    </row>
    <row r="269" spans="2:8" x14ac:dyDescent="0.25">
      <c r="B269" s="100"/>
      <c r="C269" s="100"/>
      <c r="D269" s="100"/>
      <c r="E269" s="100"/>
      <c r="F269" s="100"/>
      <c r="G269" s="100"/>
    </row>
    <row r="270" spans="2:8" x14ac:dyDescent="0.25">
      <c r="B270" s="100"/>
      <c r="C270" s="100"/>
      <c r="D270" s="100"/>
      <c r="E270" s="100"/>
      <c r="F270" s="100"/>
      <c r="G270" s="100"/>
    </row>
    <row r="271" spans="2:8" x14ac:dyDescent="0.25">
      <c r="B271" s="2" t="s">
        <v>160</v>
      </c>
      <c r="G271" s="2" t="s">
        <v>162</v>
      </c>
    </row>
    <row r="273" spans="2:7" x14ac:dyDescent="0.25">
      <c r="B273" s="2" t="s">
        <v>161</v>
      </c>
      <c r="G273" s="2" t="s">
        <v>140</v>
      </c>
    </row>
  </sheetData>
  <mergeCells count="201">
    <mergeCell ref="E226:F226"/>
    <mergeCell ref="G226:H226"/>
    <mergeCell ref="E227:F227"/>
    <mergeCell ref="C228:E228"/>
    <mergeCell ref="B267:H267"/>
    <mergeCell ref="B268:H268"/>
    <mergeCell ref="B269:G269"/>
    <mergeCell ref="B270:G270"/>
    <mergeCell ref="B265:H265"/>
    <mergeCell ref="B266:H266"/>
    <mergeCell ref="E229:F229"/>
    <mergeCell ref="C230:E230"/>
    <mergeCell ref="E231:F231"/>
    <mergeCell ref="B235:H235"/>
    <mergeCell ref="B237:H237"/>
    <mergeCell ref="F254:H254"/>
    <mergeCell ref="F255:H255"/>
    <mergeCell ref="F257:H257"/>
    <mergeCell ref="B263:H263"/>
    <mergeCell ref="B264:H264"/>
    <mergeCell ref="B247:H247"/>
    <mergeCell ref="B249:H249"/>
    <mergeCell ref="B261:H261"/>
    <mergeCell ref="C192:H192"/>
    <mergeCell ref="C193:E193"/>
    <mergeCell ref="E195:F195"/>
    <mergeCell ref="G195:H195"/>
    <mergeCell ref="E196:F196"/>
    <mergeCell ref="C197:E197"/>
    <mergeCell ref="E199:F199"/>
    <mergeCell ref="C200:E200"/>
    <mergeCell ref="E206:F206"/>
    <mergeCell ref="E213:F213"/>
    <mergeCell ref="E202:F202"/>
    <mergeCell ref="C203:E203"/>
    <mergeCell ref="E205:F205"/>
    <mergeCell ref="C208:H208"/>
    <mergeCell ref="C209:E209"/>
    <mergeCell ref="E211:F211"/>
    <mergeCell ref="G211:H211"/>
    <mergeCell ref="B260:H260"/>
    <mergeCell ref="E219:F219"/>
    <mergeCell ref="C220:E220"/>
    <mergeCell ref="E221:F221"/>
    <mergeCell ref="C223:H223"/>
    <mergeCell ref="C224:E224"/>
    <mergeCell ref="C147:E147"/>
    <mergeCell ref="C137:E137"/>
    <mergeCell ref="G165:H165"/>
    <mergeCell ref="E212:F212"/>
    <mergeCell ref="C215:H215"/>
    <mergeCell ref="E145:F145"/>
    <mergeCell ref="E139:F139"/>
    <mergeCell ref="E140:F140"/>
    <mergeCell ref="C120:E120"/>
    <mergeCell ref="E179:F179"/>
    <mergeCell ref="E188:F188"/>
    <mergeCell ref="C216:E216"/>
    <mergeCell ref="E218:F218"/>
    <mergeCell ref="G218:H218"/>
    <mergeCell ref="C167:E167"/>
    <mergeCell ref="E176:F176"/>
    <mergeCell ref="E160:F160"/>
    <mergeCell ref="C180:E180"/>
    <mergeCell ref="E182:F182"/>
    <mergeCell ref="C183:E183"/>
    <mergeCell ref="E168:F168"/>
    <mergeCell ref="C172:H172"/>
    <mergeCell ref="C177:E177"/>
    <mergeCell ref="C170:H170"/>
    <mergeCell ref="C173:E173"/>
    <mergeCell ref="E175:F175"/>
    <mergeCell ref="G175:H175"/>
    <mergeCell ref="C163:E163"/>
    <mergeCell ref="E165:F165"/>
    <mergeCell ref="C189:E189"/>
    <mergeCell ref="C186:E186"/>
    <mergeCell ref="E190:F190"/>
    <mergeCell ref="E185:F185"/>
    <mergeCell ref="E136:F136"/>
    <mergeCell ref="B2:H2"/>
    <mergeCell ref="C37:G37"/>
    <mergeCell ref="E39:F39"/>
    <mergeCell ref="E42:F42"/>
    <mergeCell ref="E45:F45"/>
    <mergeCell ref="E59:F59"/>
    <mergeCell ref="C52:E52"/>
    <mergeCell ref="C11:E11"/>
    <mergeCell ref="C16:E16"/>
    <mergeCell ref="C19:E19"/>
    <mergeCell ref="C22:E22"/>
    <mergeCell ref="C25:E25"/>
    <mergeCell ref="C28:E28"/>
    <mergeCell ref="C31:E31"/>
    <mergeCell ref="C34:E34"/>
    <mergeCell ref="C40:E40"/>
    <mergeCell ref="C43:E43"/>
    <mergeCell ref="C129:G129"/>
    <mergeCell ref="E130:F130"/>
    <mergeCell ref="C131:E131"/>
    <mergeCell ref="E119:F119"/>
    <mergeCell ref="C46:E46"/>
    <mergeCell ref="E15:F15"/>
    <mergeCell ref="E18:F18"/>
    <mergeCell ref="E21:F21"/>
    <mergeCell ref="C93:E93"/>
    <mergeCell ref="E95:F95"/>
    <mergeCell ref="G95:H95"/>
    <mergeCell ref="C96:G96"/>
    <mergeCell ref="E90:F90"/>
    <mergeCell ref="E110:F110"/>
    <mergeCell ref="E97:F97"/>
    <mergeCell ref="C72:E72"/>
    <mergeCell ref="C86:E86"/>
    <mergeCell ref="E88:F88"/>
    <mergeCell ref="C89:E89"/>
    <mergeCell ref="C55:E55"/>
    <mergeCell ref="E133:F133"/>
    <mergeCell ref="C134:E134"/>
    <mergeCell ref="C58:E58"/>
    <mergeCell ref="E12:F12"/>
    <mergeCell ref="C69:E69"/>
    <mergeCell ref="C159:E159"/>
    <mergeCell ref="C162:H162"/>
    <mergeCell ref="E166:F166"/>
    <mergeCell ref="C126:E126"/>
    <mergeCell ref="C142:H142"/>
    <mergeCell ref="E149:F149"/>
    <mergeCell ref="C150:E150"/>
    <mergeCell ref="E152:F152"/>
    <mergeCell ref="C153:E153"/>
    <mergeCell ref="E155:F155"/>
    <mergeCell ref="C156:E156"/>
    <mergeCell ref="E158:F158"/>
    <mergeCell ref="E146:F146"/>
    <mergeCell ref="E127:F127"/>
    <mergeCell ref="G145:H145"/>
    <mergeCell ref="E84:F84"/>
    <mergeCell ref="G84:H84"/>
    <mergeCell ref="E85:F85"/>
    <mergeCell ref="E71:F71"/>
    <mergeCell ref="E116:F116"/>
    <mergeCell ref="C117:E117"/>
    <mergeCell ref="J12:K12"/>
    <mergeCell ref="L12:N12"/>
    <mergeCell ref="B4:H4"/>
    <mergeCell ref="B6:H6"/>
    <mergeCell ref="B7:H7"/>
    <mergeCell ref="B8:H8"/>
    <mergeCell ref="C143:E143"/>
    <mergeCell ref="C75:E75"/>
    <mergeCell ref="C78:E78"/>
    <mergeCell ref="E35:F35"/>
    <mergeCell ref="G12:H12"/>
    <mergeCell ref="C10:H10"/>
    <mergeCell ref="C14:G14"/>
    <mergeCell ref="E68:F68"/>
    <mergeCell ref="C62:E62"/>
    <mergeCell ref="C66:E66"/>
    <mergeCell ref="C61:H61"/>
    <mergeCell ref="E64:F64"/>
    <mergeCell ref="G64:H64"/>
    <mergeCell ref="E65:F65"/>
    <mergeCell ref="B9:H9"/>
    <mergeCell ref="C49:E49"/>
    <mergeCell ref="J63:K63"/>
    <mergeCell ref="L63:N63"/>
    <mergeCell ref="J83:K83"/>
    <mergeCell ref="L83:N83"/>
    <mergeCell ref="J94:K94"/>
    <mergeCell ref="L94:N94"/>
    <mergeCell ref="J144:K144"/>
    <mergeCell ref="L144:N144"/>
    <mergeCell ref="C92:H92"/>
    <mergeCell ref="C99:E99"/>
    <mergeCell ref="C105:E105"/>
    <mergeCell ref="E107:F107"/>
    <mergeCell ref="C108:E108"/>
    <mergeCell ref="C112:G112"/>
    <mergeCell ref="E113:F113"/>
    <mergeCell ref="C114:E114"/>
    <mergeCell ref="E101:F101"/>
    <mergeCell ref="C102:E102"/>
    <mergeCell ref="E104:F104"/>
    <mergeCell ref="E79:F79"/>
    <mergeCell ref="C81:H81"/>
    <mergeCell ref="C82:E82"/>
    <mergeCell ref="C123:E123"/>
    <mergeCell ref="E125:F125"/>
    <mergeCell ref="J225:K225"/>
    <mergeCell ref="L225:N225"/>
    <mergeCell ref="J164:K164"/>
    <mergeCell ref="L164:N164"/>
    <mergeCell ref="J174:K174"/>
    <mergeCell ref="L174:N174"/>
    <mergeCell ref="J194:K194"/>
    <mergeCell ref="L194:N194"/>
    <mergeCell ref="J210:K210"/>
    <mergeCell ref="L210:N210"/>
    <mergeCell ref="J217:K217"/>
    <mergeCell ref="L217:N217"/>
  </mergeCells>
  <printOptions horizontalCentered="1"/>
  <pageMargins left="0.25" right="0.25" top="0.75" bottom="0.75" header="0.3" footer="0.3"/>
  <pageSetup paperSize="9" scale="85" fitToHeight="0" orientation="portrait" useFirstPageNumber="1" r:id="rId1"/>
  <headerFooter>
    <oddFooter>&amp;C&amp;P</oddFooter>
  </headerFooter>
  <rowBreaks count="7" manualBreakCount="7">
    <brk id="26" max="7" man="1"/>
    <brk id="52" max="7" man="1"/>
    <brk id="75" max="7" man="1"/>
    <brk id="110" max="7" man="1"/>
    <brk id="160" max="7" man="1"/>
    <brk id="206" max="7" man="1"/>
    <brk id="257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2024-05-14T07:59:26Z</dcterms:modified>
</cp:coreProperties>
</file>