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43FDEACA-4404-468D-9A18-091A7114CE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Sheet1!$A$1:$H$326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7" i="1" l="1"/>
  <c r="H113" i="1"/>
  <c r="H117" i="1"/>
  <c r="G260" i="1"/>
  <c r="E248" i="1"/>
  <c r="H248" i="1"/>
  <c r="E237" i="1"/>
  <c r="H237" i="1"/>
  <c r="H231" i="1" s="1"/>
  <c r="E228" i="1"/>
  <c r="H227" i="1"/>
  <c r="H228" i="1" s="1"/>
  <c r="H224" i="1" s="1"/>
  <c r="E221" i="1"/>
  <c r="H220" i="1"/>
  <c r="H217" i="1"/>
  <c r="H214" i="1"/>
  <c r="H211" i="1"/>
  <c r="E205" i="1"/>
  <c r="H203" i="1"/>
  <c r="H200" i="1"/>
  <c r="H197" i="1"/>
  <c r="H194" i="1"/>
  <c r="H191" i="1"/>
  <c r="E183" i="1"/>
  <c r="H181" i="1"/>
  <c r="H183" i="1" s="1"/>
  <c r="G259" i="1" s="1"/>
  <c r="E175" i="1"/>
  <c r="H173" i="1"/>
  <c r="H170" i="1"/>
  <c r="H167" i="1"/>
  <c r="H164" i="1"/>
  <c r="H161" i="1"/>
  <c r="E155" i="1"/>
  <c r="H154" i="1"/>
  <c r="H151" i="1"/>
  <c r="H148" i="1"/>
  <c r="H145" i="1"/>
  <c r="E142" i="1"/>
  <c r="H140" i="1"/>
  <c r="H134" i="1"/>
  <c r="H131" i="1"/>
  <c r="H128" i="1"/>
  <c r="E125" i="1"/>
  <c r="H123" i="1"/>
  <c r="H120" i="1"/>
  <c r="E106" i="1"/>
  <c r="H104" i="1"/>
  <c r="H101" i="1"/>
  <c r="E95" i="1"/>
  <c r="H93" i="1"/>
  <c r="H90" i="1"/>
  <c r="H87" i="1"/>
  <c r="H84" i="1"/>
  <c r="H81" i="1"/>
  <c r="E75" i="1"/>
  <c r="H73" i="1"/>
  <c r="H70" i="1"/>
  <c r="H67" i="1"/>
  <c r="H64" i="1"/>
  <c r="H61" i="1"/>
  <c r="H58" i="1"/>
  <c r="H55" i="1"/>
  <c r="E51" i="1"/>
  <c r="H49" i="1"/>
  <c r="H46" i="1"/>
  <c r="H43" i="1"/>
  <c r="H40" i="1"/>
  <c r="H37" i="1"/>
  <c r="H34" i="1"/>
  <c r="H32" i="1"/>
  <c r="H205" i="1" l="1"/>
  <c r="H188" i="1" s="1"/>
  <c r="H106" i="1"/>
  <c r="H98" i="1" s="1"/>
  <c r="H155" i="1"/>
  <c r="H144" i="1" s="1"/>
  <c r="H142" i="1"/>
  <c r="H127" i="1" s="1"/>
  <c r="H175" i="1"/>
  <c r="H158" i="1" s="1"/>
  <c r="H221" i="1"/>
  <c r="H208" i="1" s="1"/>
  <c r="H178" i="1"/>
  <c r="H240" i="1"/>
  <c r="H95" i="1"/>
  <c r="H78" i="1" s="1"/>
  <c r="H125" i="1"/>
  <c r="H112" i="1" s="1"/>
  <c r="H75" i="1"/>
  <c r="H51" i="1"/>
  <c r="H31" i="1" s="1"/>
  <c r="H109" i="1" l="1"/>
  <c r="G257" i="1"/>
  <c r="H53" i="1"/>
  <c r="H28" i="1" s="1"/>
  <c r="G258" i="1"/>
  <c r="G262" i="1" l="1"/>
  <c r="H250" i="1"/>
</calcChain>
</file>

<file path=xl/sharedStrings.xml><?xml version="1.0" encoding="utf-8"?>
<sst xmlns="http://schemas.openxmlformats.org/spreadsheetml/2006/main" count="404" uniqueCount="220">
  <si>
    <t>1.</t>
  </si>
  <si>
    <t>3.</t>
  </si>
  <si>
    <t>4.</t>
  </si>
  <si>
    <t>4.1.</t>
  </si>
  <si>
    <t>TROŠKOVI</t>
  </si>
  <si>
    <t>UKUPNO</t>
  </si>
  <si>
    <t>IZVOR FINANCIRANJA</t>
  </si>
  <si>
    <t>4.2.</t>
  </si>
  <si>
    <t>NERAZVRSTANE CESTE</t>
  </si>
  <si>
    <t>1.1.</t>
  </si>
  <si>
    <t>1.2.</t>
  </si>
  <si>
    <t>4.3.</t>
  </si>
  <si>
    <t>Članak 1.</t>
  </si>
  <si>
    <t>Članak 2.</t>
  </si>
  <si>
    <t>Sadržaj Programa prikazan je u tablici:</t>
  </si>
  <si>
    <t>a)</t>
  </si>
  <si>
    <t>b)</t>
  </si>
  <si>
    <t>c)</t>
  </si>
  <si>
    <t>d)</t>
  </si>
  <si>
    <t>e)</t>
  </si>
  <si>
    <t>Članak 3.</t>
  </si>
  <si>
    <t>KOMUNALNA NAKNADA</t>
  </si>
  <si>
    <t>Članak 4.</t>
  </si>
  <si>
    <t>f)</t>
  </si>
  <si>
    <t>g)</t>
  </si>
  <si>
    <t>kom.naknada</t>
  </si>
  <si>
    <t>Održavanje nerazvrstanih cesta</t>
  </si>
  <si>
    <t>Održavanje kolnika</t>
  </si>
  <si>
    <t>Održavanje bankina i berme</t>
  </si>
  <si>
    <t>Održavanje objekata za odvodnju</t>
  </si>
  <si>
    <t>Uklanjanje raslinja</t>
  </si>
  <si>
    <t>Ostali radovi</t>
  </si>
  <si>
    <t>Zimska služba</t>
  </si>
  <si>
    <t>Održavanje prometne signalizacije</t>
  </si>
  <si>
    <t>prihodi od ŽUC-a</t>
  </si>
  <si>
    <t>2.</t>
  </si>
  <si>
    <t>Održavanje javnih površina na kojima nije dopušten promet motornih vozila</t>
  </si>
  <si>
    <t>Održavanje nogostupa</t>
  </si>
  <si>
    <t>Održavanje biciklističkih staza</t>
  </si>
  <si>
    <t>Održavanje trgova</t>
  </si>
  <si>
    <t>Održavanje građevina javne odvodnje oborinskih voda</t>
  </si>
  <si>
    <t>Održavanje otvorenih kanala</t>
  </si>
  <si>
    <t>Održavanje propusta</t>
  </si>
  <si>
    <t>Održavanje javnih zelenih površina</t>
  </si>
  <si>
    <t>Košnja trave</t>
  </si>
  <si>
    <t>Cvjetne površine</t>
  </si>
  <si>
    <t>Grabljanje lišća</t>
  </si>
  <si>
    <t>ODRŽAVANJE DRVOREDA</t>
  </si>
  <si>
    <t>Orezivanje granja</t>
  </si>
  <si>
    <t>Uklanjanje stabala</t>
  </si>
  <si>
    <t>Zaštita drvoreda</t>
  </si>
  <si>
    <t>Njega drvoreda</t>
  </si>
  <si>
    <t>ODRŽAVANJE DJEČJIH IGRALIŠTA</t>
  </si>
  <si>
    <t>Obnova zaštitnih zona</t>
  </si>
  <si>
    <t>Obnova opreme</t>
  </si>
  <si>
    <t>5.</t>
  </si>
  <si>
    <t>Održavanje građevina i uređaja javne namjene</t>
  </si>
  <si>
    <t>Održavanje fontana</t>
  </si>
  <si>
    <t>Održavanje sustava navodnjavanja</t>
  </si>
  <si>
    <t>Održavanje klupa</t>
  </si>
  <si>
    <t>Ostali materijal za održavanje</t>
  </si>
  <si>
    <t>Održavanje ostale komunalne opreme</t>
  </si>
  <si>
    <t>Održavanje nadstrešnica na stajalištima</t>
  </si>
  <si>
    <t>6.</t>
  </si>
  <si>
    <t>Održavanje groblja</t>
  </si>
  <si>
    <t>7.</t>
  </si>
  <si>
    <t>Održavanje čistoće javnih površina</t>
  </si>
  <si>
    <t>ODRŽAVANJE ZELENIH POVRŠINA</t>
  </si>
  <si>
    <t>Strojno čišćenje</t>
  </si>
  <si>
    <t>Ručno čišćenje</t>
  </si>
  <si>
    <t>Čišćenje koševa za otpatke</t>
  </si>
  <si>
    <t>Postavljanje koševa za otpatke</t>
  </si>
  <si>
    <t>Ostali radovi na čistoći j.površina</t>
  </si>
  <si>
    <t>8.</t>
  </si>
  <si>
    <t>Održavanje javne rasvjete</t>
  </si>
  <si>
    <t>Stupovi i svjetiljke javne rasvjete</t>
  </si>
  <si>
    <t>Žarulje i ostala oprema</t>
  </si>
  <si>
    <t>Radovi na održavanju javne rasvjete</t>
  </si>
  <si>
    <t>Električna energija za javnu rasvjetu</t>
  </si>
  <si>
    <t>9.</t>
  </si>
  <si>
    <t>Deratizacija i dezinsekcija</t>
  </si>
  <si>
    <t>10.</t>
  </si>
  <si>
    <t>Zbrinjavanje nezbrinutih životinja</t>
  </si>
  <si>
    <t>PROGRAM ODRŽAVANJA KOMUNALNE INFRASTRUKTURE SVEUKUPNO</t>
  </si>
  <si>
    <t>PRIHODI OD ŽUC-a</t>
  </si>
  <si>
    <t>PRIHODI OD SPOMENIČKE RENTE</t>
  </si>
  <si>
    <t>spomenička renta</t>
  </si>
  <si>
    <t>Zalijevanje</t>
  </si>
  <si>
    <t>BIVŠE ŽUPANIJSKE I LOKALNE CESTE</t>
  </si>
  <si>
    <t xml:space="preserve">Podrazumijeva čišćenje i popravljanje lokalnih oštećenja nogostupa: krpanje udarnih jama i mrežastih pukotina, te popravak ispuha, presvlačenje asfaltom većih površina, saniranje oštećenih betonskih elemenata, dovoz i ugradnja kamenog materijala, rješavanje odvodnje oborinskih voda s nogostupa. </t>
  </si>
  <si>
    <t xml:space="preserve">Podrazumijeva čišćenje i popravljanje lokalnih oštećenja staza: krpanje udarnih jama i mrežastih pukotina, te popravak ispuha, presvlačenje asfaltom većih površina, saniranje oštećenih betonskih elemenata, dovoz i ugradnja kamenog materijala, rješavanje odvodnje oborinskih voda sa staza. </t>
  </si>
  <si>
    <t xml:space="preserve">Podrazumijeva čišćenje i popravljanje lokalnih oštećenja trgova: krpanje udarnih jama i mrežastih pukotina, te popravak ispuha, presvlačenje asfaltom većih površina, saniranje oštećenih betonskih elemenata, dovoz i ugradnja kamenog materijala, rješavanje odvodnje oborinskih voda. </t>
  </si>
  <si>
    <t>Osiguranje prihvata, odvodnje i ispuštanja oborinskih voda iz građevina i površina javne namjene u građevinskom području.</t>
  </si>
  <si>
    <t>Omogućavanje odvodnje površinskih i podzemnih voda, te prihvat oborinskih voda iz cestovnih kanala, strojnim iskopom i produbljivanjem otvorenih kanala te po potrebi izradom ili zamjenom glave propusta te betonske obloge pokosa i dna kanala.</t>
  </si>
  <si>
    <t>Čišćenje slobodnog profila propusta od nanosa te po potrebi izrada novih ili zamjena postojećih cijevnih propusta.</t>
  </si>
  <si>
    <t>Strojna košnja trave kosilicama, trimerom i tarupom, ispuhivanje puhačem, te odvoz sakupljenog biološkog otpada</t>
  </si>
  <si>
    <t>Prihrana stabala, pinciranje, obnova drvoreda.</t>
  </si>
  <si>
    <t>Održavanje, popravci i čišćenje građevina i uređaja javne namjene</t>
  </si>
  <si>
    <t>Zamjena dotrajalih dijelova igrala na dječjim igralištima te zaštita postojećih.</t>
  </si>
  <si>
    <t>Popravak klupa, bojanje klupa, zaštita klupa</t>
  </si>
  <si>
    <t>Zamjena oštećenih dijelova nadstrešnica te zaštita postojećih nadstrešnica</t>
  </si>
  <si>
    <t>Skup mjera i radnji za osiguranje sigurnog prometa na cestama, očuvanje temeljnih svojstava i poboljšanje prometnih, tehničkih i sigurnosnih značajki, zaštite od štetnog utjecaja cestovnog prometa, očuvanje okoliša i urednog izgleda. Na području Grada Virovitice Programom održavanja je obuhvaćeno 130km nerazvrstanih cesta od čega je 45km bivših županijskih i lokalnih cesta.</t>
  </si>
  <si>
    <t>Sezonsko grabljanje lišća na zelenim površinama na području grada koje obuhvaća ručni rad grabljanja te odvoz sakupljenog biološkog otpada.</t>
  </si>
  <si>
    <t>Zamjena oštećenih te učvršćenje postojećih kolaca za zaštitu drvoreda.</t>
  </si>
  <si>
    <t>Orezivanje stabala, pljevljenje i orezivanje živice, skupljanje i odvoz biološkog otpada.</t>
  </si>
  <si>
    <t>Zalijevanje obnovljenih i postojećih drvoreda, trošak sustava navodnjavanja na drvoredima.</t>
  </si>
  <si>
    <t>Uklanjanje dotrajalih i bolesnih stabala s vađenjem panjeva i odvozom drvne mase.</t>
  </si>
  <si>
    <t>Sukladno sklopljenom Ugovoru za održavanje 3 fontane u gradu.</t>
  </si>
  <si>
    <t>Sezonska postava i održavanje sustava navodnjavanja kap na kap te održavanje prskalica na zelenim površinama kod Palače i u Malom parku.</t>
  </si>
  <si>
    <t>Održavanje mehanizma javnog sata, metalnih brana na zelenim površinama, bine, zaštitnih ploča od plexiglasa</t>
  </si>
  <si>
    <t>Materijal za bojanje betonskih žardinjera, održavanje jarbola, održavanje bravarije na objektima, održavanje pokretnih elektroormara.</t>
  </si>
  <si>
    <t>Održavanje prostora i zgrada za obavljanje ispraćaja i ukopa pokojnika, te uređivanje puteva, zelenih i drugih površina unutar groblja.</t>
  </si>
  <si>
    <t>Obuhvaća groblje u Virovitici te prigradskim naseljima Rezovac, Rezovačke Krčevine i Jasenaš.</t>
  </si>
  <si>
    <t>* grobna naknada je prihod tvrtke Flora Vtc d.o.o. sukladno posebnim Odlukama.</t>
  </si>
  <si>
    <t>Ručno i strojno čišćenje i pranje javnih površina, postavljanje i čišćenje koševa za otpatke, uklanjanje otpada, odvoz i zbrinjavanje otpada.</t>
  </si>
  <si>
    <t>Popravak postojećih te postavljanje novih koševa za otpatke.</t>
  </si>
  <si>
    <t>Ručno čišćenje i čišćenje puhačem nogostupa i trgova, te sakupljanje otpada.</t>
  </si>
  <si>
    <t>Pražnjenje koševa za otpatke te njihovo zbrinjavanje.</t>
  </si>
  <si>
    <t>Čišćenje kanalica, rad traktora, uklanjanje stršljena i ostali nepredviđeni radovi</t>
  </si>
  <si>
    <t xml:space="preserve">Upravljanje i održavanje instalacija javne rasvjete, uključujući podmirivanje troškova električne energije </t>
  </si>
  <si>
    <t>Zamjena postojećih ili postava novih stupova i svjetiljki javne rasvjete na mjestima dotrajalih ili oštećenih, te na mjestima pojačanja javne rasvjete.</t>
  </si>
  <si>
    <t>Zamjena postojećih te postava novih žarulja temeljem prijava građana te redovnim obilaskom terena. Prilikom zamjene žarulja provjerava se ispravnost i ostale opreme: grlo, propaljivač, prigušnica, spojnica, kabel, vodič.</t>
  </si>
  <si>
    <t>Mjere sprečavanja pojave zaraznih bolesti, te suzbijanja njihova širenja biocidnim pripravcima.</t>
  </si>
  <si>
    <t>GROBNA NAKNADA</t>
  </si>
  <si>
    <t>Rad higijeničarske službe, te troškovi skloništa za napuštene i nezbrinute životinje.</t>
  </si>
  <si>
    <t>Obuhvaća rad Higijeničarske službe, Skloništa za napuštene i nezbrinute životinje te mjere propisane Programom zaštite divljači.</t>
  </si>
  <si>
    <t>Podrazumijeva čišćenje i popravljanje lokalnih oštećenja ceste: krpanje udarnih jama i mrežastih pukotina, te popravak ispuha, presvlačenje asfaltom većih površina, dovoz i ugradnja kamenog materijala, profiliranje kamenih kolnika. Isto se obavlja nakon sezonskih pregleda stanja cesta i utvrđivanja stupnja odnosno veličine oštećenja ceste.</t>
  </si>
  <si>
    <t>Osiguranje poravnatih, utvrđenih i zbijenih bankina, otjecanja vode s kolnika poprečnim nagibom bankine. Skidanje, odnosno popunjavanje bankina ovisno o stupnju oštećenja, izrada bermi kod većih uzdužnih nagiba.</t>
  </si>
  <si>
    <t>Omogućavanje odvodnje površinskih voda s kolnika, održavanje i čišćenje sustava i građevina za odvodnju, kontrolirana odvodnja ceste. Profiliranje i produbljivanje cestovnih jaraka, zamjena i postava slivničkih rešetki, zamjena i postava rubnjaka ili kanalica.</t>
  </si>
  <si>
    <t xml:space="preserve">Košnja bankina redovno minimalno 6x godišnje u pojasu 2m od ruba ceste, povremena pojačana košnja,  orezivanje  i sječa vegetacije po potrebi u slobodnom profilu ceste te u propisanom trokutu preglednosti, osiguranje vidljivosti i dostupnosti prometne signalizacije i opreme na cesti. </t>
  </si>
  <si>
    <t>Dežurstvo i otklanjanje snježnih padalina strojem u svrhu osiguranja normalnog odvijanja prometa te posipanje prometnica agregatom i solju u slučaju potrebe, sukladno prioritetima prema Izvedbenom programu zimske službe.</t>
  </si>
  <si>
    <t>Obuhvaća održavanje horizontalne i vertikalne prometne signalizacije. Horizontalne u smislu obnove dotrajalih uzdužnih i poprečnih oznaka na cestama, a vertikalne u smislu održavanja prometnih znakova te osiguranja prometnih pravaca.</t>
  </si>
  <si>
    <t>Osiguranje sigurnog prometovanja na nogostupima i biciklističkim stazama, očuvanje temeljnih svojstava i poboljšanje prometnih, tehničkih i sigurnosnih značajki, zaštita od štetnog utjecaja prometa, očuvanje okoliša i urednog izgleda.</t>
  </si>
  <si>
    <t>Košnja, orezivanje i sakupljanje biološkog otpada s javnih zelenih površina, obnova, održavanje i njega drveća, ukrasnog grmlja i drugog bilja, popločenih i nasipanih površina u parkovima, opreme na dječjim igralištima i drugi poslovi potrebni za održavanje zelenih površina.</t>
  </si>
  <si>
    <t>Sadnja sezonskog cvijeća, okopavanje gredica, zalijevanje cvijeća, pljevljenje i prihrana, održavanje trajnih cvjetnih nasada i travnjaka.</t>
  </si>
  <si>
    <t>Strojna košnja trave kosilicama, trimerom i tarupom, ispuhivanje puhačem, te odvoz sakupljenog biološkog otpada.</t>
  </si>
  <si>
    <t>Popunjavanje zaštitnih zona igrala pijeskom, te po potrebi njihova proširenja.</t>
  </si>
  <si>
    <t xml:space="preserve">Redovno čišćenje dijelova ulica, parkirališta i trgova u 1. komunalnoj zoni, te prema potrebama sezonski u ostalim zonama. </t>
  </si>
  <si>
    <t>Radovi platforme, kamiona, montera, električara, autodizalice, usluge HEP-u na uključivanju, nadzoru i isključivanju prilikom servisiranja javne rasvjete.</t>
  </si>
  <si>
    <t>GRADSKO VIJEĆE GRADA VIROVITICE</t>
  </si>
  <si>
    <t>PREDSJEDNICA</t>
  </si>
  <si>
    <t xml:space="preserve">OBRAZLOŽENJE </t>
  </si>
  <si>
    <t>Kristijan Sabo, dipl.ing.građ.</t>
  </si>
  <si>
    <t xml:space="preserve">          Program održavanja komunalne infrastrukture donosi se istodobno s donošenjem proračuna jedinice lokalne samouprave te se objavljuje u službenom glasilu jedinice lokalne samouprave.</t>
  </si>
  <si>
    <t xml:space="preserve">          Program se izrađuje i donosi u skladu s predvidivim i raspoloživim sredstvima i izvorima financiranja.</t>
  </si>
  <si>
    <t>grob. naknada*</t>
  </si>
  <si>
    <t>Ova Izmjena i dopuna Programa objavit će se u Službenom vjesniku Grada Virovitice</t>
  </si>
  <si>
    <t>Razni nepredviđeni radovi koji se mogu pojaviti tijekom održavanja kao što je planiranje okolnog terena, iskop rovova, utovar i odvoz materijala, rad strojeva, održavanje odbojnih ograda.</t>
  </si>
  <si>
    <t>Razni nepredviđeni radovi koji se mogu pojaviti tijekom održavanja kao npr. planiranje okolnog terena, iskop rovova, utovar i odvoz materijala, rad strojeva, održavanje odbojne ograde.</t>
  </si>
  <si>
    <t>Obuhvaća održavanje horizontalne i vertikalne prometne signalizacije. Horizontalne u smislu obnove dotrajalih uzdužnih i poprečnih oznaka na nogostupu, a vertikalne u smislu održavanja prometnih znakova te osiguranja prometnih pravaca.</t>
  </si>
  <si>
    <t>11.</t>
  </si>
  <si>
    <t>Održavanje dekorativne rasvjete i prigodna ukrašavanja grada</t>
  </si>
  <si>
    <t>Obuhvaća postavljanje i skidanje dekorativne rasvjete za vrijeme božićnih i novogodišnjih blagdana te dekorativno ukrašavanje grada za vrijeme ostalih blagdana i obilježavanja.</t>
  </si>
  <si>
    <t>Održavanje dekorativne rasvjete</t>
  </si>
  <si>
    <t>Rad na održavanju postojeće rasvjete te njezino postavljanje i uklanjanje.</t>
  </si>
  <si>
    <t>Prigodno ukrašavanje grada</t>
  </si>
  <si>
    <t>Rad na održavanju ukrasa te postavljanju i uklanjanju ukrasa za određene blagdane i manifestacije.</t>
  </si>
  <si>
    <t>U skladu sa sadržajem Programa prikazanim u članku 2. troškovi Programa održavanja komunalne infrastrukture za 2019. godinu raspoređuju se na sljedeće izvore financiranja:</t>
  </si>
  <si>
    <t>Ivančica Fett Škvarić, prof.</t>
  </si>
  <si>
    <t xml:space="preserve">                                "</t>
  </si>
  <si>
    <t xml:space="preserve">Ovim Programom održavanja komunalne infrastrukture  (u daljnjem tekstu: Program) određuje se: </t>
  </si>
  <si>
    <t xml:space="preserve"> - opis i opseg poslova održavanja komunalne infrastrukture s procjenom troškova, po djelatnostima</t>
  </si>
  <si>
    <t xml:space="preserve"> - iskaz financijskih sredstava potrebnih za ostvarivanje Programa, s naznakom izvora financiranja.</t>
  </si>
  <si>
    <t>Komunalne djelatnosti kojima se osigurava održavanje komunalne infrastrukture su:</t>
  </si>
  <si>
    <t xml:space="preserve"> - održavanje nerazvrstanih cesta</t>
  </si>
  <si>
    <t xml:space="preserve"> - održavanje javne prometne površine na kojima nije dopušten promet motornih vozila (nogostupi, bicikl. staze),</t>
  </si>
  <si>
    <t xml:space="preserve"> - održavanje građevina javne odvodnje oborinskih voda,</t>
  </si>
  <si>
    <t xml:space="preserve"> - održavanje javnih zelenih površina (parkovi, drvoredi, dječja igrališta, športski i rekreacijski prostori),</t>
  </si>
  <si>
    <t xml:space="preserve"> - održavanje građevina i uređaja javne namjene (nadstrešnice, zdenci, fontane, javni zahodi, spomenici),</t>
  </si>
  <si>
    <t xml:space="preserve"> - održavanje groblja,</t>
  </si>
  <si>
    <t xml:space="preserve"> - održavanje čistoće javnih površina,</t>
  </si>
  <si>
    <t xml:space="preserve"> - održavanje javne rasvjete,</t>
  </si>
  <si>
    <t xml:space="preserve"> - deratizacija i dezinsekcija,</t>
  </si>
  <si>
    <t xml:space="preserve"> - zbrinjavanje nezbrinutih životinja.</t>
  </si>
  <si>
    <t xml:space="preserve"> - održavanje dekorativne rasvjete i dekorativno ukrašavanje grada</t>
  </si>
  <si>
    <t>Vrsta, opseg i rokovi izvođenja radova održavanja komunalne infrastrukture vrše se sukladno pravilima struke i standardima održavanja kojima su određeni normativi utroška materijala, radni sati vozila, strojeva i radne snage za radove održavanja, a čijom primjenom u punom standardu se osigurava trajno čuvanje građevinske, prometne, gospodarske i socijalne  vrijednosti komunalne infrastrukture.</t>
  </si>
  <si>
    <t xml:space="preserve">            -nerazvrstane ceste</t>
  </si>
  <si>
    <t xml:space="preserve">            -javne prometne površine na kojima nije dopušten promet motornih vozila</t>
  </si>
  <si>
    <t xml:space="preserve">            -javna parkirališta</t>
  </si>
  <si>
    <t xml:space="preserve">            -javne garaže</t>
  </si>
  <si>
    <t xml:space="preserve">            -javne zelene površine</t>
  </si>
  <si>
    <t xml:space="preserve">            -građevine i uređaji javne namjene</t>
  </si>
  <si>
    <t xml:space="preserve">            -javna rasvjeta</t>
  </si>
  <si>
    <t xml:space="preserve">            -groblja i krematoriji na grobljima</t>
  </si>
  <si>
    <t xml:space="preserve">            -građevine namijenjene obavljanju javnog prijevoza</t>
  </si>
  <si>
    <t xml:space="preserve">          Komunalne djelatnosti kojima se osigurava održavanje komunalne infrastrukture, sukladno članku 22. Zakona su:</t>
  </si>
  <si>
    <t xml:space="preserve">            -održavanje javnih prometnih površina na kojima nije dopušten promet motornim vozilima</t>
  </si>
  <si>
    <t xml:space="preserve">            -održavanje građevina javne odvodnje oborinskih voda</t>
  </si>
  <si>
    <t xml:space="preserve">            -održavanje javnih zelenih površina</t>
  </si>
  <si>
    <t xml:space="preserve">            -održavanje građevina, uređaja i predmeta javne namjene</t>
  </si>
  <si>
    <t xml:space="preserve">            -održavanje groblja i krematorija unutar groblja</t>
  </si>
  <si>
    <t xml:space="preserve">            -održavanje čistoće javnih površina</t>
  </si>
  <si>
    <t xml:space="preserve">            -održavanje javne rasvjete</t>
  </si>
  <si>
    <t xml:space="preserve">          Osim komunalnih djelatnosti kojima se osigurava održavanje komunalne infrastrukture sukladno članku 22. Zakona, Odlukom o komunalnim djelatnostima na području Grada Virovitice određene su i sljedeće komunalne djelatnosti kojima se osigurava održavanje komunalne infrastrukture:</t>
  </si>
  <si>
    <t xml:space="preserve">            -deratizacija i dezinsekcija</t>
  </si>
  <si>
    <t xml:space="preserve">            -zbrinjavanje nezbrinutih životinja</t>
  </si>
  <si>
    <t xml:space="preserve">            -održavanje dekorativne rasvjete i prigodno ukrašavanje grada</t>
  </si>
  <si>
    <t xml:space="preserve">          Određen je opis i opseg poslova održavanja komunalne infrastrukture s procjenom pojedinih troškova, po djelatnostima, te su iskazana financijska sredstva potrebna za ostvarivanje programa, s naznakom izvora financiranja.</t>
  </si>
  <si>
    <t xml:space="preserve">          Opis i opseg poslova održavanja komunalne infrastrukture određen je u smislu omogućavanja potrebnog standarda održavanja koji iznosi najmanje 90% funkcionalnosti sve komunalne infrastrukture.</t>
  </si>
  <si>
    <t xml:space="preserve">          Grad Virovitica u okviru svog samoupravnog djelovanja osigurava uvjete, usklađuje interese i poduzima aktivnosti kojima se neposredno ostvaruju potrebe građana, a osobito one koje se odnose na komunalne djelatnosti i uređenje naselja.</t>
  </si>
  <si>
    <t xml:space="preserve">          Grad Virovitica te pravne i fizičke osobe koje obavljaju komunalne djelatnosti obavezne su osigurati kvalitetno obavljanje tih djelatnosti, osigurati održavanje komunalne infrastrukture u stanju funkcionalne sposobnosti, na načelima održivog razvoja te osigurati javnost rada. </t>
  </si>
  <si>
    <t xml:space="preserve">          Najveći iznos sredstava predviđen je za obavljanje komunalne djelatnosti održavanja nerazvrstanih cesta zbog izgrađene razgranate prometne mreže kolnika za koja su potrebna velika sredstva za redovno i kvalitetno održavanje u funkcionalnom stanju i stanju sigurnom za prometovanje motornim vozilima. U tu komunalnu djelatnost, temeljem sklopljenog višegodišnjeg ugovora, spada i održavanje kolnika u zimskim uvjetima koje se iz godine u godinu mijenja ovisno o vremenskim prilikama. Detaljniji plan održavanja nerazvrstanih cesta se sukladno sklopljenom Ugovoru s tvrtkom Ceste d.d. Bjelovar izrađuje na mjesečnom nivou u ovisnosti o stanju pojedinih cesta i utvrđivanju stupnja oštećenja nakon redovitih sezonskih pregleda cesta.</t>
  </si>
  <si>
    <t xml:space="preserve">          Jedan od većih iznosa sredstava predviđen je za obavljanje komunalne djelatnosti održavanja javnih zelenih površina kojom je obuhvaćena redovna košnja trave, održavanje cvjetnih površina, drvoreda i dječjih igrališta, kojih iz godine u godinu, sukladno povećanju stnadarda življenja ima sve više. Detaljniji planovi održavanja javnih zelenih površina se izrađuju na mjesečnom nivou u ovisnosti o vremenskim prilikama i stupnju oštećenja pojedinih površina.</t>
  </si>
  <si>
    <t xml:space="preserve">          Izgradnjom javne rasvjete u gotovo svim nerazvrstanim cestama na području Grada Virovitice povećala se i potreba za osiguranjem većeg iznosa sredstava za održavanje javne rasvjete u koju spada i podmirenje troška električne energije. Uvođenjem komunalnog info telefona, pokazalo se da je to jedan od najboljih načina za prijavu nedostataka na komunalnoj infrastrukturi od strane građana, posebice za nedostatke u radu javne rasvjete. Po prijavama građana te redovnim obilaskom utvrđuju se tjedni planovi održavanja javne rasvjete u smislu zamjene pregorelih žarulja te po potrebi ostale opreme sustava javne rasvjete.</t>
  </si>
  <si>
    <t xml:space="preserve">          Također, moramo napomenuti da su veliki doprinos u smislu povećanja stupnja održavanja komunalne infrastrukture posebice u prigradskim naseljima, unijela Vijeća Mjesnih odbora koji svojim redovitim iskazanim potrebama po Mjesnim odborima sudjeluju u izradi mjesečnih planova održavanja komunalne infrastrukture.  </t>
  </si>
  <si>
    <t xml:space="preserve">          Sredstva za osiguranje održavanja komunalne infrastrukture kroz navedene komunalne djelatnosti osiguravaju se iz prikupljenih sredstava komunalne naknade, sredstava iz čl.108. st.3 Zakona o cestama koja se uplaćuju putem Županijske uprave za ceste Virovitičko-podravske županije, sredstava spomeničke rente te sredstava grobne naknade koja su posebnim odlukama povjerene upravitelju groblja, tvrtki Flora VTC d.o.o. Virovitica.</t>
  </si>
  <si>
    <t>Na temelju članka 72. Zakona o komunalnom gospodarstvu ("Narodne novine" broj 68/2018, 110/2018, 32/2020) i članka 29. Statuta Grada Virovitice ("Službeni vjesnik Grada Virovitice" broj 1/2021), Gradsko vijeće Grada Virovitice na     ____.  Sjednici održanoj dana    ________________ . godine, donosi</t>
  </si>
  <si>
    <t xml:space="preserve">          Člankom 72. Zakona o komunalnom gospodarstvu (Narodne novine broj 68/2018, 110/2018, 32/2020) propisano je donošenje Programa održavanja komunalne infrastrukture za kalendarsku godinu od strane predstavničkog tijela jedinice lokalne samouprave. </t>
  </si>
  <si>
    <t xml:space="preserve">          Komunalnu infrastrukturu sukladno članku 59. Zakona o komunalnom gospodarstvu  (Narodne novine broj 68/2018, 110/2018, 32/2020) čine:</t>
  </si>
  <si>
    <t xml:space="preserve">Virovitica, </t>
  </si>
  <si>
    <t>€</t>
  </si>
  <si>
    <t>PROGRAM ODRŽAVANJA KOMUNALNE INFRASTRUKTURE U 2024. GODINI</t>
  </si>
  <si>
    <t>Prijedloga Programa održavanja komunalne infrastrukture na području Grada Virovitice u 2024. godini</t>
  </si>
  <si>
    <t xml:space="preserve">          Zakonom i Odlukom propisane komunalne djelatnosti obrađene su ovim Programom održavanja komunalne infrastrukture u 2024. godini.                                                                 </t>
  </si>
  <si>
    <t>KLASA: 363-01/23-01/28</t>
  </si>
  <si>
    <t>URBROJ: 2189-1-03-01/6-23-2</t>
  </si>
  <si>
    <t xml:space="preserve">                   IZRADILA</t>
  </si>
  <si>
    <t xml:space="preserve">       Eva Arnold, mag.ing.aedif.</t>
  </si>
  <si>
    <t xml:space="preserve">             PROČELNIK</t>
  </si>
  <si>
    <t xml:space="preserve">          Ovaj Program održavanja komunalne infrastrukture usklađen je s pozicijama i iznosima sredstava u Proračunu Grada Virovitice za 2024. godinu te se kao takav predlaže za usvajanje.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</si>
</sst>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u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Alignment="1">
      <alignment vertical="top"/>
    </xf>
    <xf numFmtId="0" fontId="1" fillId="0" borderId="0" xfId="0" applyFont="1"/>
    <xf numFmtId="4" fontId="0" fillId="0" borderId="0" xfId="0" applyNumberFormat="1"/>
    <xf numFmtId="0" fontId="0" fillId="0" borderId="1" xfId="0" applyBorder="1"/>
    <xf numFmtId="4" fontId="0" fillId="0" borderId="6" xfId="0" applyNumberFormat="1" applyBorder="1"/>
    <xf numFmtId="0" fontId="0" fillId="0" borderId="5" xfId="0" applyBorder="1"/>
    <xf numFmtId="0" fontId="0" fillId="0" borderId="7" xfId="0" applyBorder="1"/>
    <xf numFmtId="4" fontId="0" fillId="0" borderId="1" xfId="0" applyNumberFormat="1" applyBorder="1"/>
    <xf numFmtId="0" fontId="0" fillId="0" borderId="1" xfId="0" applyBorder="1" applyAlignment="1">
      <alignment horizontal="right"/>
    </xf>
    <xf numFmtId="4" fontId="0" fillId="0" borderId="8" xfId="0" applyNumberFormat="1" applyBorder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top"/>
    </xf>
    <xf numFmtId="0" fontId="1" fillId="0" borderId="9" xfId="0" applyFont="1" applyBorder="1"/>
    <xf numFmtId="0" fontId="1" fillId="0" borderId="10" xfId="0" applyFont="1" applyBorder="1"/>
    <xf numFmtId="4" fontId="1" fillId="0" borderId="11" xfId="0" applyNumberFormat="1" applyFont="1" applyBorder="1"/>
    <xf numFmtId="0" fontId="0" fillId="0" borderId="1" xfId="0" applyBorder="1" applyAlignment="1">
      <alignment vertical="top"/>
    </xf>
    <xf numFmtId="0" fontId="1" fillId="0" borderId="1" xfId="0" applyFont="1" applyBorder="1"/>
    <xf numFmtId="0" fontId="0" fillId="0" borderId="0" xfId="0" applyAlignment="1">
      <alignment horizontal="center" wrapText="1"/>
    </xf>
    <xf numFmtId="0" fontId="9" fillId="0" borderId="0" xfId="0" applyFont="1" applyAlignment="1">
      <alignment wrapText="1"/>
    </xf>
    <xf numFmtId="0" fontId="1" fillId="3" borderId="0" xfId="0" applyFont="1" applyFill="1" applyAlignment="1">
      <alignment vertical="top"/>
    </xf>
    <xf numFmtId="0" fontId="1" fillId="3" borderId="0" xfId="0" applyFont="1" applyFill="1" applyAlignment="1">
      <alignment vertical="top" wrapText="1"/>
    </xf>
    <xf numFmtId="0" fontId="0" fillId="3" borderId="0" xfId="0" applyFill="1"/>
    <xf numFmtId="0" fontId="0" fillId="0" borderId="0" xfId="0" applyAlignment="1">
      <alignment horizontal="left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9" fillId="0" borderId="0" xfId="0" applyFont="1" applyAlignment="1">
      <alignment horizontal="justify" vertical="center" wrapText="1"/>
    </xf>
    <xf numFmtId="0" fontId="0" fillId="0" borderId="1" xfId="0" applyBorder="1" applyAlignment="1">
      <alignment wrapText="1"/>
    </xf>
    <xf numFmtId="0" fontId="6" fillId="3" borderId="0" xfId="0" applyFont="1" applyFill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 wrapText="1"/>
    </xf>
    <xf numFmtId="4" fontId="0" fillId="0" borderId="0" xfId="0" applyNumberFormat="1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wrapText="1"/>
    </xf>
    <xf numFmtId="4" fontId="1" fillId="0" borderId="0" xfId="0" applyNumberFormat="1" applyFont="1"/>
    <xf numFmtId="0" fontId="4" fillId="0" borderId="0" xfId="0" applyFont="1" applyAlignment="1">
      <alignment vertical="top"/>
    </xf>
    <xf numFmtId="0" fontId="5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4" fontId="3" fillId="0" borderId="0" xfId="0" applyNumberFormat="1" applyFont="1" applyAlignment="1">
      <alignment vertical="top" wrapText="1"/>
    </xf>
    <xf numFmtId="0" fontId="1" fillId="3" borderId="0" xfId="0" applyFont="1" applyFill="1" applyAlignment="1">
      <alignment horizontal="lef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center" vertical="top" wrapText="1"/>
    </xf>
    <xf numFmtId="0" fontId="11" fillId="0" borderId="0" xfId="0" applyFont="1" applyAlignment="1">
      <alignment horizontal="center" wrapText="1"/>
    </xf>
    <xf numFmtId="164" fontId="3" fillId="3" borderId="0" xfId="0" applyNumberFormat="1" applyFont="1" applyFill="1" applyAlignment="1">
      <alignment vertical="center" wrapText="1"/>
    </xf>
    <xf numFmtId="164" fontId="3" fillId="3" borderId="0" xfId="0" applyNumberFormat="1" applyFont="1" applyFill="1" applyAlignment="1">
      <alignment vertical="top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1" fillId="0" borderId="4" xfId="0" applyFont="1" applyBorder="1" applyAlignment="1">
      <alignment horizontal="center" wrapText="1"/>
    </xf>
    <xf numFmtId="164" fontId="1" fillId="2" borderId="1" xfId="0" applyNumberFormat="1" applyFont="1" applyFill="1" applyBorder="1"/>
    <xf numFmtId="164" fontId="0" fillId="0" borderId="0" xfId="0" applyNumberFormat="1"/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4" fontId="0" fillId="0" borderId="0" xfId="0" applyNumberFormat="1" applyAlignment="1">
      <alignment wrapText="1"/>
    </xf>
    <xf numFmtId="0" fontId="9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9" fillId="0" borderId="0" xfId="0" applyFont="1" applyAlignment="1">
      <alignment vertical="center" wrapText="1"/>
    </xf>
    <xf numFmtId="0" fontId="8" fillId="3" borderId="0" xfId="0" applyFont="1" applyFill="1" applyAlignment="1">
      <alignment horizontal="justify" vertical="center" wrapText="1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wrapText="1"/>
    </xf>
    <xf numFmtId="0" fontId="1" fillId="2" borderId="1" xfId="0" applyFont="1" applyFill="1" applyBorder="1" applyAlignment="1">
      <alignment wrapText="1"/>
    </xf>
    <xf numFmtId="0" fontId="6" fillId="3" borderId="0" xfId="0" applyFont="1" applyFill="1" applyAlignment="1">
      <alignment vertical="top" wrapText="1"/>
    </xf>
    <xf numFmtId="0" fontId="7" fillId="3" borderId="0" xfId="0" applyFont="1" applyFill="1" applyAlignment="1">
      <alignment vertical="top" wrapText="1"/>
    </xf>
    <xf numFmtId="0" fontId="8" fillId="0" borderId="0" xfId="0" applyFont="1" applyAlignment="1">
      <alignment wrapText="1"/>
    </xf>
    <xf numFmtId="0" fontId="8" fillId="3" borderId="0" xfId="0" applyFont="1" applyFill="1" applyAlignment="1">
      <alignment horizontal="justify" wrapText="1"/>
    </xf>
    <xf numFmtId="0" fontId="9" fillId="3" borderId="0" xfId="0" applyFont="1" applyFill="1" applyAlignment="1">
      <alignment horizontal="justify" wrapText="1"/>
    </xf>
    <xf numFmtId="4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4" fontId="0" fillId="0" borderId="3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horizontal="justify" wrapText="1"/>
    </xf>
    <xf numFmtId="49" fontId="9" fillId="0" borderId="0" xfId="0" applyNumberFormat="1" applyFont="1" applyAlignment="1">
      <alignment horizontal="justify" vertical="center" wrapText="1"/>
    </xf>
    <xf numFmtId="0" fontId="10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wrapText="1"/>
    </xf>
    <xf numFmtId="49" fontId="0" fillId="0" borderId="0" xfId="0" applyNumberFormat="1" applyAlignment="1">
      <alignment horizontal="justify" wrapText="1"/>
    </xf>
    <xf numFmtId="0" fontId="0" fillId="0" borderId="0" xfId="0" applyAlignment="1">
      <alignment horizontal="justify" vertical="top" wrapText="1"/>
    </xf>
    <xf numFmtId="0" fontId="0" fillId="0" borderId="0" xfId="0"/>
    <xf numFmtId="0" fontId="0" fillId="0" borderId="0" xfId="0" applyAlignment="1">
      <alignment horizontal="justify" vertical="top"/>
    </xf>
    <xf numFmtId="0" fontId="0" fillId="0" borderId="0" xfId="0" applyAlignment="1">
      <alignment horizontal="justify"/>
    </xf>
    <xf numFmtId="0" fontId="0" fillId="0" borderId="0" xfId="0" applyAlignment="1">
      <alignment horizontal="justify" vertical="top" wrapText="1" readingOrder="1"/>
    </xf>
    <xf numFmtId="49" fontId="0" fillId="0" borderId="0" xfId="0" applyNumberFormat="1" applyAlignment="1">
      <alignment horizontal="justify" vertical="top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20"/>
  <sheetViews>
    <sheetView tabSelected="1" view="pageBreakPreview" topLeftCell="A164" zoomScale="110" zoomScaleNormal="100" zoomScaleSheetLayoutView="110" workbookViewId="0">
      <selection activeCell="H183" sqref="H183"/>
    </sheetView>
  </sheetViews>
  <sheetFormatPr defaultRowHeight="15" x14ac:dyDescent="0.25"/>
  <cols>
    <col min="1" max="1" width="4.42578125" customWidth="1"/>
    <col min="2" max="2" width="4.85546875" customWidth="1"/>
    <col min="4" max="4" width="26.140625" customWidth="1"/>
    <col min="5" max="5" width="8.28515625" customWidth="1"/>
    <col min="6" max="6" width="14.85546875" customWidth="1"/>
    <col min="7" max="7" width="15.5703125" customWidth="1"/>
    <col min="8" max="8" width="14.7109375" customWidth="1"/>
    <col min="9" max="9" width="10.140625" bestFit="1" customWidth="1"/>
    <col min="10" max="10" width="11.7109375" bestFit="1" customWidth="1"/>
    <col min="12" max="12" width="16.85546875" bestFit="1" customWidth="1"/>
  </cols>
  <sheetData>
    <row r="2" spans="2:8" ht="46.5" customHeight="1" x14ac:dyDescent="0.25">
      <c r="B2" s="80" t="s">
        <v>206</v>
      </c>
      <c r="C2" s="80"/>
      <c r="D2" s="80"/>
      <c r="E2" s="80"/>
      <c r="F2" s="80"/>
      <c r="G2" s="80"/>
      <c r="H2" s="80"/>
    </row>
    <row r="4" spans="2:8" ht="45.75" customHeight="1" x14ac:dyDescent="0.35">
      <c r="B4" s="58" t="s">
        <v>211</v>
      </c>
      <c r="C4" s="58"/>
      <c r="D4" s="58"/>
      <c r="E4" s="58"/>
      <c r="F4" s="58"/>
      <c r="G4" s="58"/>
      <c r="H4" s="58"/>
    </row>
    <row r="6" spans="2:8" x14ac:dyDescent="0.25">
      <c r="B6" s="59" t="s">
        <v>12</v>
      </c>
      <c r="C6" s="59"/>
      <c r="D6" s="59"/>
      <c r="E6" s="59"/>
      <c r="F6" s="59"/>
      <c r="G6" s="59"/>
      <c r="H6" s="59"/>
    </row>
    <row r="7" spans="2:8" ht="16.5" customHeight="1" x14ac:dyDescent="0.25">
      <c r="B7" s="60" t="s">
        <v>160</v>
      </c>
      <c r="C7" s="60"/>
      <c r="D7" s="60"/>
      <c r="E7" s="60"/>
      <c r="F7" s="60"/>
      <c r="G7" s="60"/>
      <c r="H7" s="60"/>
    </row>
    <row r="8" spans="2:8" x14ac:dyDescent="0.25">
      <c r="B8" s="60" t="s">
        <v>161</v>
      </c>
      <c r="C8" s="60"/>
      <c r="D8" s="60"/>
      <c r="E8" s="60"/>
      <c r="F8" s="60"/>
      <c r="G8" s="60"/>
      <c r="H8" s="60"/>
    </row>
    <row r="9" spans="2:8" x14ac:dyDescent="0.25">
      <c r="B9" s="60" t="s">
        <v>162</v>
      </c>
      <c r="C9" s="60"/>
      <c r="D9" s="60"/>
      <c r="E9" s="60"/>
      <c r="F9" s="60"/>
      <c r="G9" s="60"/>
      <c r="H9" s="60"/>
    </row>
    <row r="10" spans="2:8" ht="9" customHeight="1" x14ac:dyDescent="0.25">
      <c r="B10" s="60"/>
      <c r="C10" s="60"/>
      <c r="D10" s="60"/>
      <c r="E10" s="60"/>
      <c r="F10" s="60"/>
      <c r="G10" s="60"/>
      <c r="H10" s="60"/>
    </row>
    <row r="11" spans="2:8" ht="13.5" customHeight="1" x14ac:dyDescent="0.25">
      <c r="B11" s="60" t="s">
        <v>163</v>
      </c>
      <c r="C11" s="60"/>
      <c r="D11" s="60"/>
      <c r="E11" s="60"/>
      <c r="F11" s="60"/>
      <c r="G11" s="60"/>
      <c r="H11" s="60"/>
    </row>
    <row r="12" spans="2:8" x14ac:dyDescent="0.25">
      <c r="B12" s="60" t="s">
        <v>164</v>
      </c>
      <c r="C12" s="60"/>
      <c r="D12" s="60"/>
      <c r="E12" s="60"/>
      <c r="F12" s="60"/>
      <c r="G12" s="60"/>
      <c r="H12" s="60"/>
    </row>
    <row r="13" spans="2:8" ht="30" customHeight="1" x14ac:dyDescent="0.25">
      <c r="B13" s="60" t="s">
        <v>165</v>
      </c>
      <c r="C13" s="60"/>
      <c r="D13" s="60"/>
      <c r="E13" s="60"/>
      <c r="F13" s="60"/>
      <c r="G13" s="60"/>
      <c r="H13" s="60"/>
    </row>
    <row r="14" spans="2:8" x14ac:dyDescent="0.25">
      <c r="B14" s="60" t="s">
        <v>166</v>
      </c>
      <c r="C14" s="60"/>
      <c r="D14" s="60"/>
      <c r="E14" s="60"/>
      <c r="F14" s="60"/>
      <c r="G14" s="60"/>
      <c r="H14" s="60"/>
    </row>
    <row r="15" spans="2:8" x14ac:dyDescent="0.25">
      <c r="B15" s="60" t="s">
        <v>167</v>
      </c>
      <c r="C15" s="60"/>
      <c r="D15" s="60"/>
      <c r="E15" s="60"/>
      <c r="F15" s="60"/>
      <c r="G15" s="60"/>
      <c r="H15" s="60"/>
    </row>
    <row r="16" spans="2:8" x14ac:dyDescent="0.25">
      <c r="B16" s="60" t="s">
        <v>168</v>
      </c>
      <c r="C16" s="60"/>
      <c r="D16" s="60"/>
      <c r="E16" s="60"/>
      <c r="F16" s="60"/>
      <c r="G16" s="60"/>
      <c r="H16" s="60"/>
    </row>
    <row r="17" spans="2:10" x14ac:dyDescent="0.25">
      <c r="B17" s="60" t="s">
        <v>169</v>
      </c>
      <c r="C17" s="60"/>
      <c r="D17" s="60"/>
      <c r="E17" s="60"/>
      <c r="F17" s="60"/>
      <c r="G17" s="60"/>
      <c r="H17" s="60"/>
    </row>
    <row r="18" spans="2:10" x14ac:dyDescent="0.25">
      <c r="B18" s="60" t="s">
        <v>170</v>
      </c>
      <c r="C18" s="60"/>
      <c r="D18" s="60"/>
      <c r="E18" s="60"/>
      <c r="F18" s="60"/>
      <c r="G18" s="60"/>
      <c r="H18" s="60"/>
    </row>
    <row r="19" spans="2:10" x14ac:dyDescent="0.25">
      <c r="B19" s="60" t="s">
        <v>171</v>
      </c>
      <c r="C19" s="60"/>
      <c r="D19" s="60"/>
      <c r="E19" s="60"/>
      <c r="F19" s="60"/>
      <c r="G19" s="60"/>
      <c r="H19" s="60"/>
    </row>
    <row r="20" spans="2:10" x14ac:dyDescent="0.25">
      <c r="B20" s="60" t="s">
        <v>172</v>
      </c>
      <c r="C20" s="60"/>
      <c r="D20" s="60"/>
      <c r="E20" s="60"/>
      <c r="F20" s="60"/>
      <c r="G20" s="60"/>
      <c r="H20" s="60"/>
    </row>
    <row r="21" spans="2:10" x14ac:dyDescent="0.25">
      <c r="B21" s="60" t="s">
        <v>173</v>
      </c>
      <c r="C21" s="60"/>
      <c r="D21" s="60"/>
      <c r="E21" s="60"/>
      <c r="F21" s="60"/>
      <c r="G21" s="60"/>
      <c r="H21" s="60"/>
    </row>
    <row r="22" spans="2:10" x14ac:dyDescent="0.25">
      <c r="B22" s="60" t="s">
        <v>174</v>
      </c>
      <c r="C22" s="60"/>
      <c r="D22" s="60"/>
      <c r="E22" s="60"/>
      <c r="F22" s="60"/>
      <c r="G22" s="60"/>
      <c r="H22" s="60"/>
    </row>
    <row r="23" spans="2:10" ht="61.5" customHeight="1" x14ac:dyDescent="0.25">
      <c r="B23" s="80" t="s">
        <v>175</v>
      </c>
      <c r="C23" s="80"/>
      <c r="D23" s="80"/>
      <c r="E23" s="80"/>
      <c r="F23" s="80"/>
      <c r="G23" s="80"/>
      <c r="H23" s="80"/>
    </row>
    <row r="24" spans="2:10" ht="8.25" customHeight="1" x14ac:dyDescent="0.25">
      <c r="B24" s="31"/>
      <c r="C24" s="31"/>
      <c r="D24" s="31"/>
      <c r="E24" s="31"/>
      <c r="F24" s="31"/>
      <c r="G24" s="31"/>
      <c r="H24" s="31"/>
    </row>
    <row r="25" spans="2:10" x14ac:dyDescent="0.25">
      <c r="B25" s="59" t="s">
        <v>13</v>
      </c>
      <c r="C25" s="59"/>
      <c r="D25" s="59"/>
      <c r="E25" s="59"/>
      <c r="F25" s="59"/>
      <c r="G25" s="59"/>
      <c r="H25" s="59"/>
    </row>
    <row r="26" spans="2:10" ht="16.5" customHeight="1" x14ac:dyDescent="0.25">
      <c r="B26" s="60" t="s">
        <v>14</v>
      </c>
      <c r="C26" s="60"/>
      <c r="D26" s="60"/>
      <c r="E26" s="60"/>
      <c r="F26" s="60"/>
      <c r="G26" s="60"/>
      <c r="H26" s="60"/>
    </row>
    <row r="27" spans="2:10" ht="14.25" customHeight="1" x14ac:dyDescent="0.25">
      <c r="B27" s="20" t="s">
        <v>0</v>
      </c>
      <c r="C27" s="71" t="s">
        <v>26</v>
      </c>
      <c r="D27" s="71"/>
      <c r="E27" s="71"/>
      <c r="F27" s="71"/>
      <c r="G27" s="71"/>
      <c r="H27" s="72"/>
    </row>
    <row r="28" spans="2:10" s="27" customFormat="1" ht="102" customHeight="1" x14ac:dyDescent="0.25">
      <c r="B28" s="24"/>
      <c r="C28" s="67" t="s">
        <v>101</v>
      </c>
      <c r="D28" s="67"/>
      <c r="E28" s="67"/>
      <c r="F28" s="25"/>
      <c r="G28" s="26" t="s">
        <v>5</v>
      </c>
      <c r="H28" s="50">
        <f>SUM(H31,H53)</f>
        <v>530887</v>
      </c>
    </row>
    <row r="29" spans="2:10" x14ac:dyDescent="0.25">
      <c r="B29" s="35"/>
      <c r="C29" s="35"/>
      <c r="E29" s="68" t="s">
        <v>4</v>
      </c>
      <c r="F29" s="69"/>
      <c r="G29" s="61" t="s">
        <v>6</v>
      </c>
      <c r="H29" s="62"/>
    </row>
    <row r="30" spans="2:10" ht="18.75" x14ac:dyDescent="0.3">
      <c r="B30" s="35"/>
      <c r="C30" s="35"/>
      <c r="E30" s="47"/>
      <c r="F30" s="49" t="s">
        <v>210</v>
      </c>
      <c r="G30" s="48"/>
      <c r="H30" s="49" t="s">
        <v>210</v>
      </c>
    </row>
    <row r="31" spans="2:10" ht="14.25" customHeight="1" x14ac:dyDescent="0.25">
      <c r="B31" s="12" t="s">
        <v>9</v>
      </c>
      <c r="C31" s="70" t="s">
        <v>8</v>
      </c>
      <c r="D31" s="70"/>
      <c r="E31" s="70"/>
      <c r="F31" s="70"/>
      <c r="G31" s="70"/>
      <c r="H31" s="55">
        <f>SUM(H51)</f>
        <v>371620</v>
      </c>
      <c r="J31" s="3"/>
    </row>
    <row r="32" spans="2:10" s="27" customFormat="1" x14ac:dyDescent="0.25">
      <c r="B32" s="27" t="s">
        <v>15</v>
      </c>
      <c r="C32" s="28" t="s">
        <v>27</v>
      </c>
      <c r="E32" s="78">
        <v>145995</v>
      </c>
      <c r="F32" s="79"/>
      <c r="G32" s="29" t="s">
        <v>25</v>
      </c>
      <c r="H32" s="30">
        <f>E32</f>
        <v>145995</v>
      </c>
    </row>
    <row r="33" spans="2:8" s="27" customFormat="1" ht="96" customHeight="1" x14ac:dyDescent="0.25">
      <c r="C33" s="81" t="s">
        <v>126</v>
      </c>
      <c r="D33" s="81"/>
      <c r="E33" s="81"/>
      <c r="F33" s="36"/>
      <c r="G33" s="29"/>
      <c r="H33" s="30"/>
    </row>
    <row r="34" spans="2:8" x14ac:dyDescent="0.25">
      <c r="B34" s="1" t="s">
        <v>16</v>
      </c>
      <c r="C34" s="2" t="s">
        <v>28</v>
      </c>
      <c r="E34" s="63">
        <v>6635</v>
      </c>
      <c r="F34" s="60"/>
      <c r="G34" s="11" t="s">
        <v>25</v>
      </c>
      <c r="H34" s="3">
        <f>E34</f>
        <v>6635</v>
      </c>
    </row>
    <row r="35" spans="2:8" ht="63.75" customHeight="1" x14ac:dyDescent="0.25">
      <c r="B35" s="1"/>
      <c r="C35" s="57" t="s">
        <v>127</v>
      </c>
      <c r="D35" s="57"/>
      <c r="E35" s="57"/>
      <c r="F35" s="31"/>
      <c r="G35" s="11"/>
      <c r="H35" s="3"/>
    </row>
    <row r="36" spans="2:8" ht="8.25" customHeight="1" x14ac:dyDescent="0.25">
      <c r="B36" s="1"/>
      <c r="C36" s="19"/>
      <c r="D36" s="19"/>
      <c r="E36" s="19"/>
      <c r="F36" s="31"/>
      <c r="G36" s="11"/>
      <c r="H36" s="3"/>
    </row>
    <row r="37" spans="2:8" x14ac:dyDescent="0.25">
      <c r="B37" s="1" t="s">
        <v>17</v>
      </c>
      <c r="C37" s="2" t="s">
        <v>29</v>
      </c>
      <c r="E37" s="63">
        <v>59725</v>
      </c>
      <c r="F37" s="60"/>
      <c r="G37" s="11" t="s">
        <v>25</v>
      </c>
      <c r="H37" s="3">
        <f>E37</f>
        <v>59725</v>
      </c>
    </row>
    <row r="38" spans="2:8" ht="76.5" customHeight="1" x14ac:dyDescent="0.25">
      <c r="B38" s="1"/>
      <c r="C38" s="57" t="s">
        <v>128</v>
      </c>
      <c r="D38" s="57"/>
      <c r="E38" s="57"/>
      <c r="F38" s="31"/>
      <c r="G38" s="11"/>
      <c r="H38" s="3"/>
    </row>
    <row r="39" spans="2:8" ht="9.75" customHeight="1" x14ac:dyDescent="0.25">
      <c r="B39" s="1"/>
      <c r="C39" s="19"/>
      <c r="D39" s="19"/>
      <c r="E39" s="19"/>
      <c r="F39" s="31"/>
      <c r="G39" s="11"/>
      <c r="H39" s="3"/>
    </row>
    <row r="40" spans="2:8" x14ac:dyDescent="0.25">
      <c r="B40" s="1" t="s">
        <v>18</v>
      </c>
      <c r="C40" s="2" t="s">
        <v>30</v>
      </c>
      <c r="F40" s="3">
        <v>19910</v>
      </c>
      <c r="G40" s="11" t="s">
        <v>25</v>
      </c>
      <c r="H40" s="3">
        <f>F40</f>
        <v>19910</v>
      </c>
    </row>
    <row r="41" spans="2:8" ht="75" customHeight="1" x14ac:dyDescent="0.25">
      <c r="B41" s="1"/>
      <c r="C41" s="57" t="s">
        <v>129</v>
      </c>
      <c r="D41" s="57"/>
      <c r="E41" s="57"/>
      <c r="F41" s="3"/>
      <c r="G41" s="11"/>
      <c r="H41" s="3"/>
    </row>
    <row r="42" spans="2:8" ht="9" customHeight="1" x14ac:dyDescent="0.25">
      <c r="B42" s="1"/>
      <c r="C42" s="19"/>
      <c r="D42" s="19"/>
      <c r="E42" s="19"/>
      <c r="F42" s="3"/>
      <c r="G42" s="11"/>
      <c r="H42" s="3"/>
    </row>
    <row r="43" spans="2:8" x14ac:dyDescent="0.25">
      <c r="B43" s="1" t="s">
        <v>19</v>
      </c>
      <c r="C43" s="2" t="s">
        <v>31</v>
      </c>
      <c r="F43" s="3">
        <v>13275</v>
      </c>
      <c r="G43" s="11" t="s">
        <v>25</v>
      </c>
      <c r="H43" s="3">
        <f>F43</f>
        <v>13275</v>
      </c>
    </row>
    <row r="44" spans="2:8" ht="51" customHeight="1" x14ac:dyDescent="0.25">
      <c r="B44" s="1"/>
      <c r="C44" s="57" t="s">
        <v>147</v>
      </c>
      <c r="D44" s="57"/>
      <c r="E44" s="57"/>
      <c r="F44" s="3"/>
      <c r="G44" s="11"/>
      <c r="H44" s="3"/>
    </row>
    <row r="45" spans="2:8" ht="5.25" customHeight="1" x14ac:dyDescent="0.25">
      <c r="B45" s="1"/>
      <c r="C45" s="19"/>
      <c r="D45" s="19"/>
      <c r="E45" s="19"/>
      <c r="F45" s="3"/>
      <c r="G45" s="11"/>
      <c r="H45" s="3"/>
    </row>
    <row r="46" spans="2:8" x14ac:dyDescent="0.25">
      <c r="B46" s="1" t="s">
        <v>23</v>
      </c>
      <c r="C46" s="2" t="s">
        <v>32</v>
      </c>
      <c r="F46" s="3">
        <v>106170</v>
      </c>
      <c r="G46" s="11" t="s">
        <v>25</v>
      </c>
      <c r="H46" s="3">
        <f>F46</f>
        <v>106170</v>
      </c>
    </row>
    <row r="47" spans="2:8" ht="62.25" customHeight="1" x14ac:dyDescent="0.25">
      <c r="B47" s="1"/>
      <c r="C47" s="57" t="s">
        <v>130</v>
      </c>
      <c r="D47" s="57"/>
      <c r="E47" s="57"/>
      <c r="F47" s="3"/>
      <c r="G47" s="11"/>
      <c r="H47" s="3"/>
    </row>
    <row r="48" spans="2:8" ht="6" customHeight="1" x14ac:dyDescent="0.25">
      <c r="B48" s="1"/>
      <c r="C48" s="19"/>
      <c r="D48" s="19"/>
      <c r="E48" s="19"/>
      <c r="F48" s="3"/>
      <c r="G48" s="11"/>
      <c r="H48" s="3"/>
    </row>
    <row r="49" spans="2:8" x14ac:dyDescent="0.25">
      <c r="B49" s="1" t="s">
        <v>24</v>
      </c>
      <c r="C49" s="2" t="s">
        <v>33</v>
      </c>
      <c r="F49" s="3">
        <v>19910</v>
      </c>
      <c r="G49" s="11" t="s">
        <v>25</v>
      </c>
      <c r="H49" s="3">
        <f>F49</f>
        <v>19910</v>
      </c>
    </row>
    <row r="50" spans="2:8" ht="62.25" customHeight="1" x14ac:dyDescent="0.25">
      <c r="B50" s="16"/>
      <c r="C50" s="64" t="s">
        <v>131</v>
      </c>
      <c r="D50" s="65"/>
      <c r="E50" s="65"/>
      <c r="F50" s="8"/>
      <c r="G50" s="9"/>
      <c r="H50" s="8"/>
    </row>
    <row r="51" spans="2:8" x14ac:dyDescent="0.25">
      <c r="B51" s="1"/>
      <c r="D51" t="s">
        <v>5</v>
      </c>
      <c r="E51" s="63">
        <f>SUM(E32:F49)</f>
        <v>371620</v>
      </c>
      <c r="F51" s="60"/>
      <c r="H51" s="56">
        <f>SUM(H32:H49)</f>
        <v>371620</v>
      </c>
    </row>
    <row r="52" spans="2:8" x14ac:dyDescent="0.25">
      <c r="B52" s="1"/>
      <c r="E52" s="37"/>
      <c r="F52" s="31"/>
      <c r="H52" s="56"/>
    </row>
    <row r="53" spans="2:8" ht="14.25" customHeight="1" x14ac:dyDescent="0.25">
      <c r="B53" s="12" t="s">
        <v>10</v>
      </c>
      <c r="C53" s="70" t="s">
        <v>88</v>
      </c>
      <c r="D53" s="70"/>
      <c r="E53" s="70"/>
      <c r="F53" s="70"/>
      <c r="G53" s="70"/>
      <c r="H53" s="55">
        <f>SUM(H75)</f>
        <v>159267</v>
      </c>
    </row>
    <row r="54" spans="2:8" ht="7.5" customHeight="1" x14ac:dyDescent="0.25">
      <c r="B54" s="38"/>
      <c r="C54" s="39"/>
      <c r="D54" s="39"/>
      <c r="E54" s="39"/>
      <c r="F54" s="39"/>
      <c r="G54" s="39"/>
      <c r="H54" s="40"/>
    </row>
    <row r="55" spans="2:8" x14ac:dyDescent="0.25">
      <c r="B55" s="1" t="s">
        <v>15</v>
      </c>
      <c r="C55" s="2" t="s">
        <v>27</v>
      </c>
      <c r="E55" s="63">
        <v>33180</v>
      </c>
      <c r="F55" s="60"/>
      <c r="G55" s="23" t="s">
        <v>34</v>
      </c>
      <c r="H55" s="3">
        <f>E55</f>
        <v>33180</v>
      </c>
    </row>
    <row r="56" spans="2:8" ht="91.5" customHeight="1" x14ac:dyDescent="0.25">
      <c r="B56" s="1"/>
      <c r="C56" s="57" t="s">
        <v>126</v>
      </c>
      <c r="D56" s="57"/>
      <c r="E56" s="57"/>
      <c r="F56" s="31"/>
      <c r="G56" s="11"/>
      <c r="H56" s="3"/>
    </row>
    <row r="57" spans="2:8" ht="15" customHeight="1" x14ac:dyDescent="0.25">
      <c r="B57" s="1"/>
      <c r="C57" s="19"/>
      <c r="D57" s="19"/>
      <c r="E57" s="19"/>
      <c r="F57" s="31"/>
      <c r="G57" s="11"/>
      <c r="H57" s="3"/>
    </row>
    <row r="58" spans="2:8" x14ac:dyDescent="0.25">
      <c r="B58" s="1" t="s">
        <v>16</v>
      </c>
      <c r="C58" s="2" t="s">
        <v>28</v>
      </c>
      <c r="E58" s="63">
        <v>3980</v>
      </c>
      <c r="F58" s="60"/>
      <c r="G58" s="23" t="s">
        <v>34</v>
      </c>
      <c r="H58" s="3">
        <f>E58</f>
        <v>3980</v>
      </c>
    </row>
    <row r="59" spans="2:8" ht="63.75" customHeight="1" x14ac:dyDescent="0.25">
      <c r="B59" s="1"/>
      <c r="C59" s="57" t="s">
        <v>127</v>
      </c>
      <c r="D59" s="57"/>
      <c r="E59" s="57"/>
      <c r="F59" s="31"/>
      <c r="G59" s="11"/>
      <c r="H59" s="3"/>
    </row>
    <row r="60" spans="2:8" ht="6" customHeight="1" x14ac:dyDescent="0.25">
      <c r="B60" s="1"/>
      <c r="C60" s="19"/>
      <c r="D60" s="19"/>
      <c r="E60" s="19"/>
      <c r="F60" s="31"/>
      <c r="G60" s="11"/>
      <c r="H60" s="3"/>
    </row>
    <row r="61" spans="2:8" x14ac:dyDescent="0.25">
      <c r="B61" s="1" t="s">
        <v>17</v>
      </c>
      <c r="C61" s="2" t="s">
        <v>29</v>
      </c>
      <c r="E61" s="63">
        <v>19910</v>
      </c>
      <c r="F61" s="60"/>
      <c r="G61" s="23" t="s">
        <v>34</v>
      </c>
      <c r="H61" s="3">
        <f>E61</f>
        <v>19910</v>
      </c>
    </row>
    <row r="62" spans="2:8" ht="76.5" customHeight="1" x14ac:dyDescent="0.25">
      <c r="B62" s="1"/>
      <c r="C62" s="57" t="s">
        <v>128</v>
      </c>
      <c r="D62" s="57"/>
      <c r="E62" s="57"/>
      <c r="F62" s="31"/>
      <c r="G62" s="11"/>
      <c r="H62" s="3"/>
    </row>
    <row r="63" spans="2:8" ht="7.5" customHeight="1" x14ac:dyDescent="0.25">
      <c r="B63" s="1"/>
      <c r="C63" s="19"/>
      <c r="D63" s="19"/>
      <c r="E63" s="19"/>
      <c r="F63" s="31"/>
      <c r="G63" s="11"/>
      <c r="H63" s="3"/>
    </row>
    <row r="64" spans="2:8" x14ac:dyDescent="0.25">
      <c r="B64" s="1" t="s">
        <v>18</v>
      </c>
      <c r="C64" s="2" t="s">
        <v>30</v>
      </c>
      <c r="F64" s="3">
        <v>15925</v>
      </c>
      <c r="G64" s="23" t="s">
        <v>34</v>
      </c>
      <c r="H64" s="3">
        <f>F64</f>
        <v>15925</v>
      </c>
    </row>
    <row r="65" spans="2:8" ht="75" customHeight="1" x14ac:dyDescent="0.25">
      <c r="B65" s="1"/>
      <c r="C65" s="57" t="s">
        <v>129</v>
      </c>
      <c r="D65" s="57"/>
      <c r="E65" s="57"/>
      <c r="F65" s="3"/>
      <c r="G65" s="11"/>
      <c r="H65" s="3"/>
    </row>
    <row r="66" spans="2:8" ht="7.5" customHeight="1" x14ac:dyDescent="0.25">
      <c r="B66" s="1"/>
      <c r="C66" s="19"/>
      <c r="D66" s="19"/>
      <c r="E66" s="19"/>
      <c r="F66" s="3"/>
      <c r="G66" s="11"/>
      <c r="H66" s="3"/>
    </row>
    <row r="67" spans="2:8" x14ac:dyDescent="0.25">
      <c r="B67" s="1" t="s">
        <v>19</v>
      </c>
      <c r="C67" s="2" t="s">
        <v>31</v>
      </c>
      <c r="F67" s="3">
        <v>13275</v>
      </c>
      <c r="G67" s="23" t="s">
        <v>34</v>
      </c>
      <c r="H67" s="3">
        <f>F67</f>
        <v>13275</v>
      </c>
    </row>
    <row r="68" spans="2:8" ht="51.75" customHeight="1" x14ac:dyDescent="0.25">
      <c r="B68" s="1"/>
      <c r="C68" s="57" t="s">
        <v>148</v>
      </c>
      <c r="D68" s="57"/>
      <c r="E68" s="57"/>
      <c r="F68" s="3"/>
      <c r="G68" s="11"/>
      <c r="H68" s="3"/>
    </row>
    <row r="69" spans="2:8" ht="9" customHeight="1" x14ac:dyDescent="0.25">
      <c r="B69" s="1"/>
      <c r="C69" s="19"/>
      <c r="D69" s="19"/>
      <c r="E69" s="19"/>
      <c r="F69" s="3"/>
      <c r="G69" s="11"/>
      <c r="H69" s="3"/>
    </row>
    <row r="70" spans="2:8" x14ac:dyDescent="0.25">
      <c r="B70" s="1" t="s">
        <v>23</v>
      </c>
      <c r="C70" s="2" t="s">
        <v>32</v>
      </c>
      <c r="F70" s="3">
        <v>53090</v>
      </c>
      <c r="G70" s="23" t="s">
        <v>34</v>
      </c>
      <c r="H70" s="3">
        <f>F70</f>
        <v>53090</v>
      </c>
    </row>
    <row r="71" spans="2:8" ht="63.75" customHeight="1" x14ac:dyDescent="0.25">
      <c r="B71" s="1"/>
      <c r="C71" s="57" t="s">
        <v>130</v>
      </c>
      <c r="D71" s="57"/>
      <c r="E71" s="57"/>
      <c r="F71" s="3"/>
      <c r="G71" s="11"/>
      <c r="H71" s="3"/>
    </row>
    <row r="72" spans="2:8" ht="7.5" customHeight="1" x14ac:dyDescent="0.25">
      <c r="B72" s="1"/>
      <c r="C72" s="19"/>
      <c r="D72" s="19"/>
      <c r="E72" s="19"/>
      <c r="F72" s="3"/>
      <c r="G72" s="11"/>
      <c r="H72" s="3"/>
    </row>
    <row r="73" spans="2:8" x14ac:dyDescent="0.25">
      <c r="B73" s="1" t="s">
        <v>24</v>
      </c>
      <c r="C73" s="2" t="s">
        <v>33</v>
      </c>
      <c r="F73" s="3">
        <v>19907</v>
      </c>
      <c r="G73" s="23" t="s">
        <v>34</v>
      </c>
      <c r="H73" s="3">
        <f>F73</f>
        <v>19907</v>
      </c>
    </row>
    <row r="74" spans="2:8" ht="65.25" customHeight="1" x14ac:dyDescent="0.25">
      <c r="B74" s="16"/>
      <c r="C74" s="64" t="s">
        <v>131</v>
      </c>
      <c r="D74" s="65"/>
      <c r="E74" s="65"/>
      <c r="F74" s="8"/>
      <c r="G74" s="9"/>
      <c r="H74" s="8"/>
    </row>
    <row r="75" spans="2:8" x14ac:dyDescent="0.25">
      <c r="B75" s="1"/>
      <c r="D75" t="s">
        <v>5</v>
      </c>
      <c r="E75" s="63">
        <f>SUM(E55:F73)</f>
        <v>159267</v>
      </c>
      <c r="F75" s="60"/>
      <c r="H75" s="56">
        <f>SUM(H55:H73)</f>
        <v>159267</v>
      </c>
    </row>
    <row r="76" spans="2:8" ht="6" customHeight="1" x14ac:dyDescent="0.25">
      <c r="B76" s="1"/>
      <c r="E76" s="3"/>
      <c r="F76" s="3"/>
      <c r="H76" s="3"/>
    </row>
    <row r="77" spans="2:8" ht="14.25" customHeight="1" x14ac:dyDescent="0.25">
      <c r="B77" s="20" t="s">
        <v>35</v>
      </c>
      <c r="C77" s="71" t="s">
        <v>36</v>
      </c>
      <c r="D77" s="71"/>
      <c r="E77" s="71"/>
      <c r="F77" s="71"/>
      <c r="G77" s="71"/>
      <c r="H77" s="72"/>
    </row>
    <row r="78" spans="2:8" s="27" customFormat="1" ht="65.25" customHeight="1" x14ac:dyDescent="0.25">
      <c r="B78" s="24"/>
      <c r="C78" s="67" t="s">
        <v>132</v>
      </c>
      <c r="D78" s="67"/>
      <c r="E78" s="67"/>
      <c r="F78" s="25"/>
      <c r="G78" s="26" t="s">
        <v>5</v>
      </c>
      <c r="H78" s="50">
        <f>H95</f>
        <v>35835</v>
      </c>
    </row>
    <row r="79" spans="2:8" ht="18.75" x14ac:dyDescent="0.3">
      <c r="B79" s="1"/>
      <c r="E79" s="3"/>
      <c r="F79" s="49" t="s">
        <v>210</v>
      </c>
      <c r="H79" s="49" t="s">
        <v>210</v>
      </c>
    </row>
    <row r="80" spans="2:8" x14ac:dyDescent="0.25">
      <c r="B80" s="35"/>
      <c r="C80" s="35"/>
      <c r="E80" s="68" t="s">
        <v>4</v>
      </c>
      <c r="F80" s="69"/>
      <c r="G80" s="61" t="s">
        <v>6</v>
      </c>
      <c r="H80" s="62"/>
    </row>
    <row r="81" spans="2:8" x14ac:dyDescent="0.25">
      <c r="B81" s="1" t="s">
        <v>15</v>
      </c>
      <c r="C81" s="2" t="s">
        <v>37</v>
      </c>
      <c r="E81" s="63">
        <v>5310</v>
      </c>
      <c r="F81" s="60"/>
      <c r="G81" s="11" t="s">
        <v>25</v>
      </c>
      <c r="H81" s="3">
        <f>E81</f>
        <v>5310</v>
      </c>
    </row>
    <row r="82" spans="2:8" ht="92.25" customHeight="1" x14ac:dyDescent="0.25">
      <c r="B82" s="1"/>
      <c r="C82" s="57" t="s">
        <v>89</v>
      </c>
      <c r="D82" s="57"/>
      <c r="E82" s="57"/>
      <c r="F82" s="31"/>
      <c r="G82" s="11"/>
      <c r="H82" s="3"/>
    </row>
    <row r="83" spans="2:8" ht="6.75" customHeight="1" x14ac:dyDescent="0.25">
      <c r="B83" s="1"/>
      <c r="C83" s="19"/>
      <c r="D83" s="19"/>
      <c r="E83" s="19"/>
      <c r="F83" s="31"/>
      <c r="G83" s="11"/>
      <c r="H83" s="3"/>
    </row>
    <row r="84" spans="2:8" x14ac:dyDescent="0.25">
      <c r="B84" s="1" t="s">
        <v>16</v>
      </c>
      <c r="C84" s="2" t="s">
        <v>38</v>
      </c>
      <c r="E84" s="63">
        <v>1330</v>
      </c>
      <c r="F84" s="60"/>
      <c r="G84" s="11" t="s">
        <v>25</v>
      </c>
      <c r="H84" s="3">
        <f>E84</f>
        <v>1330</v>
      </c>
    </row>
    <row r="85" spans="2:8" ht="79.5" customHeight="1" x14ac:dyDescent="0.25">
      <c r="B85" s="1"/>
      <c r="C85" s="57" t="s">
        <v>90</v>
      </c>
      <c r="D85" s="57"/>
      <c r="E85" s="57"/>
      <c r="F85" s="31"/>
      <c r="G85" s="11"/>
      <c r="H85" s="3"/>
    </row>
    <row r="86" spans="2:8" ht="5.25" customHeight="1" x14ac:dyDescent="0.25">
      <c r="B86" s="1"/>
      <c r="C86" s="19"/>
      <c r="D86" s="19"/>
      <c r="E86" s="19"/>
      <c r="F86" s="31"/>
      <c r="G86" s="11"/>
      <c r="H86" s="3"/>
    </row>
    <row r="87" spans="2:8" x14ac:dyDescent="0.25">
      <c r="B87" s="1" t="s">
        <v>17</v>
      </c>
      <c r="C87" s="2" t="s">
        <v>39</v>
      </c>
      <c r="E87" s="63">
        <v>3980</v>
      </c>
      <c r="F87" s="60"/>
      <c r="G87" s="11" t="s">
        <v>25</v>
      </c>
      <c r="H87" s="3">
        <f>E87</f>
        <v>3980</v>
      </c>
    </row>
    <row r="88" spans="2:8" ht="78" customHeight="1" x14ac:dyDescent="0.25">
      <c r="B88" s="1"/>
      <c r="C88" s="57" t="s">
        <v>91</v>
      </c>
      <c r="D88" s="57"/>
      <c r="E88" s="57"/>
      <c r="F88" s="31"/>
      <c r="G88" s="11"/>
      <c r="H88" s="3"/>
    </row>
    <row r="89" spans="2:8" ht="5.25" customHeight="1" x14ac:dyDescent="0.25">
      <c r="B89" s="1"/>
      <c r="C89" s="19"/>
      <c r="D89" s="19"/>
      <c r="E89" s="19"/>
      <c r="F89" s="31"/>
      <c r="G89" s="11"/>
      <c r="H89" s="3"/>
    </row>
    <row r="90" spans="2:8" x14ac:dyDescent="0.25">
      <c r="B90" s="1" t="s">
        <v>18</v>
      </c>
      <c r="C90" s="2" t="s">
        <v>32</v>
      </c>
      <c r="F90" s="3">
        <v>23885</v>
      </c>
      <c r="G90" s="11" t="s">
        <v>25</v>
      </c>
      <c r="H90" s="3">
        <f>F90</f>
        <v>23885</v>
      </c>
    </row>
    <row r="91" spans="2:8" ht="64.5" customHeight="1" x14ac:dyDescent="0.25">
      <c r="B91" s="1"/>
      <c r="C91" s="57" t="s">
        <v>130</v>
      </c>
      <c r="D91" s="57"/>
      <c r="E91" s="57"/>
      <c r="F91" s="3"/>
      <c r="G91" s="11"/>
      <c r="H91" s="3"/>
    </row>
    <row r="92" spans="2:8" ht="6.75" customHeight="1" x14ac:dyDescent="0.25">
      <c r="B92" s="1"/>
      <c r="C92" s="19"/>
      <c r="D92" s="19"/>
      <c r="E92" s="19"/>
      <c r="F92" s="3"/>
      <c r="G92" s="11"/>
      <c r="H92" s="3"/>
    </row>
    <row r="93" spans="2:8" x14ac:dyDescent="0.25">
      <c r="B93" s="1" t="s">
        <v>19</v>
      </c>
      <c r="C93" s="2" t="s">
        <v>33</v>
      </c>
      <c r="F93" s="3">
        <v>1330</v>
      </c>
      <c r="G93" s="11" t="s">
        <v>25</v>
      </c>
      <c r="H93" s="3">
        <f>F93</f>
        <v>1330</v>
      </c>
    </row>
    <row r="94" spans="2:8" ht="63.75" customHeight="1" x14ac:dyDescent="0.25">
      <c r="B94" s="16"/>
      <c r="C94" s="64" t="s">
        <v>149</v>
      </c>
      <c r="D94" s="65"/>
      <c r="E94" s="65"/>
      <c r="F94" s="8"/>
      <c r="G94" s="9"/>
      <c r="H94" s="8"/>
    </row>
    <row r="95" spans="2:8" x14ac:dyDescent="0.25">
      <c r="B95" s="1"/>
      <c r="D95" t="s">
        <v>5</v>
      </c>
      <c r="E95" s="63">
        <f>SUM(E81:F93)</f>
        <v>35835</v>
      </c>
      <c r="F95" s="60"/>
      <c r="H95" s="56">
        <f>SUM(H81:H93)</f>
        <v>35835</v>
      </c>
    </row>
    <row r="96" spans="2:8" ht="12.75" customHeight="1" x14ac:dyDescent="0.25">
      <c r="B96" s="41"/>
      <c r="C96" s="42"/>
      <c r="D96" s="42"/>
      <c r="E96" s="42"/>
      <c r="F96" s="42"/>
      <c r="G96" s="42"/>
    </row>
    <row r="97" spans="2:10" ht="14.25" customHeight="1" x14ac:dyDescent="0.25">
      <c r="B97" s="20" t="s">
        <v>1</v>
      </c>
      <c r="C97" s="71" t="s">
        <v>40</v>
      </c>
      <c r="D97" s="71"/>
      <c r="E97" s="71"/>
      <c r="F97" s="71"/>
      <c r="G97" s="71"/>
      <c r="H97" s="72"/>
    </row>
    <row r="98" spans="2:10" ht="39" customHeight="1" x14ac:dyDescent="0.25">
      <c r="B98" s="20"/>
      <c r="C98" s="67" t="s">
        <v>92</v>
      </c>
      <c r="D98" s="67"/>
      <c r="E98" s="67"/>
      <c r="F98" s="21"/>
      <c r="G98" s="34" t="s">
        <v>5</v>
      </c>
      <c r="H98" s="51">
        <f>H106</f>
        <v>6636</v>
      </c>
    </row>
    <row r="99" spans="2:10" ht="18.75" x14ac:dyDescent="0.3">
      <c r="B99" s="1"/>
      <c r="E99" s="3"/>
      <c r="F99" s="49" t="s">
        <v>210</v>
      </c>
      <c r="H99" s="49" t="s">
        <v>210</v>
      </c>
    </row>
    <row r="100" spans="2:10" ht="13.5" customHeight="1" x14ac:dyDescent="0.25">
      <c r="B100" s="35"/>
      <c r="C100" s="35"/>
      <c r="E100" s="68" t="s">
        <v>4</v>
      </c>
      <c r="F100" s="69"/>
      <c r="G100" s="61" t="s">
        <v>6</v>
      </c>
      <c r="H100" s="62"/>
    </row>
    <row r="101" spans="2:10" x14ac:dyDescent="0.25">
      <c r="B101" s="1" t="s">
        <v>15</v>
      </c>
      <c r="C101" s="2" t="s">
        <v>41</v>
      </c>
      <c r="E101" s="63">
        <v>3980</v>
      </c>
      <c r="F101" s="60"/>
      <c r="G101" s="11" t="s">
        <v>25</v>
      </c>
      <c r="H101" s="3">
        <f>E101</f>
        <v>3980</v>
      </c>
    </row>
    <row r="102" spans="2:10" ht="65.25" customHeight="1" x14ac:dyDescent="0.25">
      <c r="B102" s="1"/>
      <c r="C102" s="57" t="s">
        <v>93</v>
      </c>
      <c r="D102" s="57"/>
      <c r="E102" s="57"/>
      <c r="F102" s="31"/>
      <c r="G102" s="11"/>
      <c r="H102" s="3"/>
    </row>
    <row r="103" spans="2:10" ht="6" customHeight="1" x14ac:dyDescent="0.25">
      <c r="B103" s="1"/>
      <c r="C103" s="19"/>
      <c r="D103" s="19"/>
      <c r="E103" s="19"/>
      <c r="F103" s="31"/>
      <c r="G103" s="11"/>
      <c r="H103" s="3"/>
    </row>
    <row r="104" spans="2:10" x14ac:dyDescent="0.25">
      <c r="B104" s="1" t="s">
        <v>16</v>
      </c>
      <c r="C104" s="2" t="s">
        <v>42</v>
      </c>
      <c r="E104" s="63">
        <v>2656</v>
      </c>
      <c r="F104" s="60"/>
      <c r="G104" s="11" t="s">
        <v>25</v>
      </c>
      <c r="H104" s="3">
        <f>E104</f>
        <v>2656</v>
      </c>
    </row>
    <row r="105" spans="2:10" ht="39.75" customHeight="1" x14ac:dyDescent="0.25">
      <c r="B105" s="16"/>
      <c r="C105" s="64" t="s">
        <v>94</v>
      </c>
      <c r="D105" s="64"/>
      <c r="E105" s="64"/>
      <c r="F105" s="33"/>
      <c r="G105" s="9"/>
      <c r="H105" s="8"/>
    </row>
    <row r="106" spans="2:10" x14ac:dyDescent="0.25">
      <c r="B106" s="1"/>
      <c r="D106" t="s">
        <v>5</v>
      </c>
      <c r="E106" s="63">
        <f>SUM(E97:F104)</f>
        <v>6636</v>
      </c>
      <c r="F106" s="60"/>
      <c r="H106" s="56">
        <f>SUM(H101:H104)</f>
        <v>6636</v>
      </c>
    </row>
    <row r="107" spans="2:10" ht="10.5" customHeight="1" x14ac:dyDescent="0.25">
      <c r="B107" s="1"/>
      <c r="C107" s="2"/>
      <c r="E107" s="37"/>
      <c r="F107" s="31"/>
      <c r="G107" s="11"/>
      <c r="H107" s="3"/>
    </row>
    <row r="108" spans="2:10" ht="14.25" customHeight="1" x14ac:dyDescent="0.25">
      <c r="B108" s="20" t="s">
        <v>2</v>
      </c>
      <c r="C108" s="71" t="s">
        <v>43</v>
      </c>
      <c r="D108" s="71"/>
      <c r="E108" s="71"/>
      <c r="F108" s="71"/>
      <c r="G108" s="71"/>
      <c r="H108" s="72"/>
    </row>
    <row r="109" spans="2:10" s="27" customFormat="1" ht="78.75" customHeight="1" x14ac:dyDescent="0.25">
      <c r="B109" s="24"/>
      <c r="C109" s="67" t="s">
        <v>133</v>
      </c>
      <c r="D109" s="67"/>
      <c r="E109" s="67"/>
      <c r="F109" s="25"/>
      <c r="G109" s="26" t="s">
        <v>5</v>
      </c>
      <c r="H109" s="50">
        <f>H112+H127+H144</f>
        <v>517250</v>
      </c>
      <c r="J109" s="30"/>
    </row>
    <row r="110" spans="2:10" ht="15.75" customHeight="1" x14ac:dyDescent="0.3">
      <c r="B110" s="1"/>
      <c r="E110" s="3"/>
      <c r="F110" s="49" t="s">
        <v>210</v>
      </c>
      <c r="H110" s="49" t="s">
        <v>210</v>
      </c>
    </row>
    <row r="111" spans="2:10" x14ac:dyDescent="0.25">
      <c r="B111" s="35"/>
      <c r="C111" s="35"/>
      <c r="E111" s="68" t="s">
        <v>4</v>
      </c>
      <c r="F111" s="69"/>
      <c r="G111" s="61" t="s">
        <v>6</v>
      </c>
      <c r="H111" s="62"/>
    </row>
    <row r="112" spans="2:10" ht="14.25" customHeight="1" x14ac:dyDescent="0.25">
      <c r="B112" s="12" t="s">
        <v>3</v>
      </c>
      <c r="C112" s="70" t="s">
        <v>67</v>
      </c>
      <c r="D112" s="70"/>
      <c r="E112" s="70"/>
      <c r="F112" s="70"/>
      <c r="G112" s="70"/>
      <c r="H112" s="55">
        <f>H125</f>
        <v>336250</v>
      </c>
    </row>
    <row r="113" spans="2:8" x14ac:dyDescent="0.25">
      <c r="B113" s="1" t="s">
        <v>15</v>
      </c>
      <c r="C113" s="2" t="s">
        <v>44</v>
      </c>
      <c r="E113" s="63">
        <v>245000</v>
      </c>
      <c r="F113" s="60"/>
      <c r="G113" s="11" t="s">
        <v>25</v>
      </c>
      <c r="H113" s="3">
        <f>SUM(E113)</f>
        <v>245000</v>
      </c>
    </row>
    <row r="114" spans="2:8" x14ac:dyDescent="0.25">
      <c r="B114" s="1"/>
      <c r="C114" s="2"/>
      <c r="E114" s="37"/>
      <c r="F114" s="31"/>
      <c r="G114" s="11" t="s">
        <v>86</v>
      </c>
      <c r="H114" s="3">
        <v>17250</v>
      </c>
    </row>
    <row r="115" spans="2:8" ht="41.25" customHeight="1" x14ac:dyDescent="0.25">
      <c r="B115" s="1"/>
      <c r="C115" s="57" t="s">
        <v>95</v>
      </c>
      <c r="D115" s="57"/>
      <c r="E115" s="57"/>
      <c r="F115" s="31"/>
      <c r="G115" s="11"/>
      <c r="H115" s="3"/>
    </row>
    <row r="116" spans="2:8" ht="8.25" customHeight="1" x14ac:dyDescent="0.25">
      <c r="B116" s="1"/>
      <c r="C116" s="19"/>
      <c r="D116" s="19"/>
      <c r="E116" s="19"/>
      <c r="F116" s="31"/>
      <c r="G116" s="11"/>
      <c r="H116" s="3"/>
    </row>
    <row r="117" spans="2:8" x14ac:dyDescent="0.25">
      <c r="B117" s="1" t="s">
        <v>16</v>
      </c>
      <c r="C117" s="2" t="s">
        <v>58</v>
      </c>
      <c r="E117" s="63">
        <v>23000</v>
      </c>
      <c r="F117" s="60"/>
      <c r="G117" s="11" t="s">
        <v>25</v>
      </c>
      <c r="H117" s="3">
        <f>E117</f>
        <v>23000</v>
      </c>
    </row>
    <row r="118" spans="2:8" ht="42" customHeight="1" x14ac:dyDescent="0.25">
      <c r="B118" s="1"/>
      <c r="C118" s="57" t="s">
        <v>108</v>
      </c>
      <c r="D118" s="57"/>
      <c r="E118" s="57"/>
      <c r="F118" s="31"/>
      <c r="G118" s="11"/>
      <c r="H118" s="3"/>
    </row>
    <row r="119" spans="2:8" ht="7.5" customHeight="1" x14ac:dyDescent="0.25">
      <c r="B119" s="1"/>
      <c r="C119" s="32"/>
      <c r="D119" s="32"/>
      <c r="E119" s="32"/>
      <c r="F119" s="31"/>
      <c r="G119" s="11"/>
      <c r="H119" s="3"/>
    </row>
    <row r="120" spans="2:8" x14ac:dyDescent="0.25">
      <c r="B120" s="1" t="s">
        <v>17</v>
      </c>
      <c r="C120" s="2" t="s">
        <v>45</v>
      </c>
      <c r="E120" s="63">
        <v>38000</v>
      </c>
      <c r="F120" s="60"/>
      <c r="G120" s="11" t="s">
        <v>25</v>
      </c>
      <c r="H120" s="3">
        <f>E120</f>
        <v>38000</v>
      </c>
    </row>
    <row r="121" spans="2:8" ht="41.25" customHeight="1" x14ac:dyDescent="0.25">
      <c r="B121" s="1"/>
      <c r="C121" s="57" t="s">
        <v>134</v>
      </c>
      <c r="D121" s="57"/>
      <c r="E121" s="57"/>
      <c r="F121" s="31"/>
      <c r="G121" s="11"/>
      <c r="H121" s="3"/>
    </row>
    <row r="122" spans="2:8" ht="8.25" customHeight="1" x14ac:dyDescent="0.25">
      <c r="B122" s="1"/>
      <c r="C122" s="19"/>
      <c r="D122" s="19"/>
      <c r="E122" s="19"/>
      <c r="F122" s="31"/>
      <c r="G122" s="11"/>
      <c r="H122" s="3"/>
    </row>
    <row r="123" spans="2:8" x14ac:dyDescent="0.25">
      <c r="B123" s="1" t="s">
        <v>18</v>
      </c>
      <c r="C123" s="2" t="s">
        <v>46</v>
      </c>
      <c r="E123" s="63">
        <v>13000</v>
      </c>
      <c r="F123" s="60"/>
      <c r="G123" s="11" t="s">
        <v>25</v>
      </c>
      <c r="H123" s="3">
        <f>E123</f>
        <v>13000</v>
      </c>
    </row>
    <row r="124" spans="2:8" ht="41.25" customHeight="1" x14ac:dyDescent="0.25">
      <c r="B124" s="16"/>
      <c r="C124" s="64" t="s">
        <v>102</v>
      </c>
      <c r="D124" s="64"/>
      <c r="E124" s="64"/>
      <c r="F124" s="33"/>
      <c r="G124" s="9"/>
      <c r="H124" s="8"/>
    </row>
    <row r="125" spans="2:8" x14ac:dyDescent="0.25">
      <c r="B125" s="1"/>
      <c r="D125" t="s">
        <v>5</v>
      </c>
      <c r="E125" s="63">
        <f>SUM(E111:F123)</f>
        <v>319000</v>
      </c>
      <c r="F125" s="60"/>
      <c r="H125" s="56">
        <f>SUM(H113:H123)</f>
        <v>336250</v>
      </c>
    </row>
    <row r="126" spans="2:8" x14ac:dyDescent="0.25">
      <c r="B126" s="1"/>
      <c r="E126" s="37"/>
      <c r="F126" s="31"/>
      <c r="H126" s="56"/>
    </row>
    <row r="127" spans="2:8" ht="14.25" customHeight="1" x14ac:dyDescent="0.25">
      <c r="B127" s="12" t="s">
        <v>7</v>
      </c>
      <c r="C127" s="70" t="s">
        <v>47</v>
      </c>
      <c r="D127" s="70"/>
      <c r="E127" s="70"/>
      <c r="F127" s="70"/>
      <c r="G127" s="70"/>
      <c r="H127" s="55">
        <f>H142</f>
        <v>94202</v>
      </c>
    </row>
    <row r="128" spans="2:8" x14ac:dyDescent="0.25">
      <c r="B128" s="1" t="s">
        <v>15</v>
      </c>
      <c r="C128" s="2" t="s">
        <v>48</v>
      </c>
      <c r="E128" s="63">
        <v>18000</v>
      </c>
      <c r="F128" s="60"/>
      <c r="G128" s="11" t="s">
        <v>25</v>
      </c>
      <c r="H128" s="3">
        <f>E128</f>
        <v>18000</v>
      </c>
    </row>
    <row r="129" spans="2:8" ht="27.75" customHeight="1" x14ac:dyDescent="0.25">
      <c r="B129" s="1"/>
      <c r="C129" s="57" t="s">
        <v>104</v>
      </c>
      <c r="D129" s="57"/>
      <c r="E129" s="57"/>
      <c r="F129" s="31"/>
      <c r="G129" s="11"/>
      <c r="H129" s="3"/>
    </row>
    <row r="130" spans="2:8" ht="4.5" customHeight="1" x14ac:dyDescent="0.25">
      <c r="B130" s="1"/>
      <c r="C130" s="19"/>
      <c r="D130" s="19"/>
      <c r="E130" s="19"/>
      <c r="F130" s="31"/>
      <c r="G130" s="11"/>
      <c r="H130" s="3"/>
    </row>
    <row r="131" spans="2:8" x14ac:dyDescent="0.25">
      <c r="B131" s="1" t="s">
        <v>16</v>
      </c>
      <c r="C131" s="2" t="s">
        <v>51</v>
      </c>
      <c r="E131" s="63">
        <v>25000</v>
      </c>
      <c r="F131" s="60"/>
      <c r="G131" s="11" t="s">
        <v>25</v>
      </c>
      <c r="H131" s="3">
        <f>E131</f>
        <v>25000</v>
      </c>
    </row>
    <row r="132" spans="2:8" ht="14.25" customHeight="1" x14ac:dyDescent="0.25">
      <c r="B132" s="1"/>
      <c r="C132" s="66" t="s">
        <v>96</v>
      </c>
      <c r="D132" s="66"/>
      <c r="E132" s="66"/>
      <c r="F132" s="31"/>
      <c r="G132" s="11"/>
      <c r="H132" s="3"/>
    </row>
    <row r="133" spans="2:8" ht="5.25" customHeight="1" x14ac:dyDescent="0.25">
      <c r="B133" s="1"/>
      <c r="C133" s="19"/>
      <c r="D133" s="19"/>
      <c r="E133" s="19"/>
      <c r="F133" s="31"/>
      <c r="G133" s="11"/>
      <c r="H133" s="3"/>
    </row>
    <row r="134" spans="2:8" x14ac:dyDescent="0.25">
      <c r="B134" s="1" t="s">
        <v>17</v>
      </c>
      <c r="C134" s="2" t="s">
        <v>50</v>
      </c>
      <c r="E134" s="63">
        <v>2500</v>
      </c>
      <c r="F134" s="60"/>
      <c r="G134" s="11" t="s">
        <v>25</v>
      </c>
      <c r="H134" s="3">
        <f>E134</f>
        <v>2500</v>
      </c>
    </row>
    <row r="135" spans="2:8" ht="27.75" customHeight="1" x14ac:dyDescent="0.25">
      <c r="B135" s="1"/>
      <c r="C135" s="57" t="s">
        <v>103</v>
      </c>
      <c r="D135" s="57"/>
      <c r="E135" s="57"/>
      <c r="F135" s="31"/>
      <c r="G135" s="11"/>
      <c r="H135" s="3"/>
    </row>
    <row r="136" spans="2:8" ht="8.25" customHeight="1" x14ac:dyDescent="0.25">
      <c r="B136" s="1"/>
      <c r="C136" s="19"/>
      <c r="D136" s="19"/>
      <c r="E136" s="19"/>
      <c r="F136" s="31"/>
      <c r="G136" s="11"/>
      <c r="H136" s="3"/>
    </row>
    <row r="137" spans="2:8" x14ac:dyDescent="0.25">
      <c r="B137" s="1" t="s">
        <v>18</v>
      </c>
      <c r="C137" s="2" t="s">
        <v>87</v>
      </c>
      <c r="E137" s="37"/>
      <c r="F137" s="37">
        <v>42702</v>
      </c>
      <c r="G137" s="11" t="s">
        <v>25</v>
      </c>
      <c r="H137" s="3">
        <f>F137</f>
        <v>42702</v>
      </c>
    </row>
    <row r="138" spans="2:8" ht="28.5" customHeight="1" x14ac:dyDescent="0.25">
      <c r="B138" s="1"/>
      <c r="C138" s="57" t="s">
        <v>105</v>
      </c>
      <c r="D138" s="57"/>
      <c r="E138" s="57"/>
      <c r="F138" s="31"/>
      <c r="G138" s="11"/>
      <c r="H138" s="3"/>
    </row>
    <row r="139" spans="2:8" ht="5.25" customHeight="1" x14ac:dyDescent="0.25">
      <c r="B139" s="1"/>
      <c r="C139" s="19"/>
      <c r="D139" s="19"/>
      <c r="E139" s="19"/>
      <c r="F139" s="31"/>
      <c r="G139" s="11"/>
      <c r="H139" s="3"/>
    </row>
    <row r="140" spans="2:8" x14ac:dyDescent="0.25">
      <c r="B140" s="1" t="s">
        <v>19</v>
      </c>
      <c r="C140" s="2" t="s">
        <v>49</v>
      </c>
      <c r="E140" s="63">
        <v>6000</v>
      </c>
      <c r="F140" s="60"/>
      <c r="G140" s="11" t="s">
        <v>25</v>
      </c>
      <c r="H140" s="3">
        <f>E140</f>
        <v>6000</v>
      </c>
    </row>
    <row r="141" spans="2:8" ht="28.5" customHeight="1" x14ac:dyDescent="0.25">
      <c r="B141" s="16"/>
      <c r="C141" s="64" t="s">
        <v>106</v>
      </c>
      <c r="D141" s="64"/>
      <c r="E141" s="64"/>
      <c r="F141" s="33"/>
      <c r="G141" s="9"/>
      <c r="H141" s="8"/>
    </row>
    <row r="142" spans="2:8" x14ac:dyDescent="0.25">
      <c r="B142" s="1"/>
      <c r="D142" t="s">
        <v>5</v>
      </c>
      <c r="E142" s="63">
        <f>SUM(E128:F140)</f>
        <v>94202</v>
      </c>
      <c r="F142" s="60"/>
      <c r="H142" s="56">
        <f>SUM(H128:H140)</f>
        <v>94202</v>
      </c>
    </row>
    <row r="143" spans="2:8" ht="9.75" customHeight="1" x14ac:dyDescent="0.25">
      <c r="B143" s="1"/>
      <c r="E143" s="37"/>
      <c r="F143" s="31"/>
      <c r="H143" s="56"/>
    </row>
    <row r="144" spans="2:8" ht="14.25" customHeight="1" x14ac:dyDescent="0.25">
      <c r="B144" s="12" t="s">
        <v>11</v>
      </c>
      <c r="C144" s="70" t="s">
        <v>52</v>
      </c>
      <c r="D144" s="70"/>
      <c r="E144" s="70"/>
      <c r="F144" s="70"/>
      <c r="G144" s="70"/>
      <c r="H144" s="55">
        <f>H155</f>
        <v>86798</v>
      </c>
    </row>
    <row r="145" spans="2:8" x14ac:dyDescent="0.25">
      <c r="B145" s="1" t="s">
        <v>15</v>
      </c>
      <c r="C145" s="2" t="s">
        <v>44</v>
      </c>
      <c r="E145" s="63">
        <v>65000</v>
      </c>
      <c r="F145" s="60"/>
      <c r="G145" s="11" t="s">
        <v>25</v>
      </c>
      <c r="H145" s="3">
        <f>E145</f>
        <v>65000</v>
      </c>
    </row>
    <row r="146" spans="2:8" ht="41.25" customHeight="1" x14ac:dyDescent="0.25">
      <c r="B146" s="1"/>
      <c r="C146" s="57" t="s">
        <v>135</v>
      </c>
      <c r="D146" s="57"/>
      <c r="E146" s="57"/>
      <c r="F146" s="31"/>
      <c r="G146" s="11"/>
      <c r="H146" s="3"/>
    </row>
    <row r="147" spans="2:8" ht="5.25" customHeight="1" x14ac:dyDescent="0.25">
      <c r="B147" s="1"/>
      <c r="C147" s="19"/>
      <c r="D147" s="19"/>
      <c r="E147" s="19"/>
      <c r="F147" s="31"/>
      <c r="G147" s="11"/>
      <c r="H147" s="3"/>
    </row>
    <row r="148" spans="2:8" x14ac:dyDescent="0.25">
      <c r="B148" s="1" t="s">
        <v>16</v>
      </c>
      <c r="C148" s="2" t="s">
        <v>53</v>
      </c>
      <c r="E148" s="63">
        <v>3500</v>
      </c>
      <c r="F148" s="60"/>
      <c r="G148" s="11" t="s">
        <v>25</v>
      </c>
      <c r="H148" s="3">
        <f>E148</f>
        <v>3500</v>
      </c>
    </row>
    <row r="149" spans="2:8" ht="29.25" customHeight="1" x14ac:dyDescent="0.25">
      <c r="B149" s="1"/>
      <c r="C149" s="57" t="s">
        <v>136</v>
      </c>
      <c r="D149" s="57"/>
      <c r="E149" s="57"/>
      <c r="F149" s="31"/>
      <c r="G149" s="11"/>
      <c r="H149" s="3"/>
    </row>
    <row r="150" spans="2:8" ht="5.25" customHeight="1" x14ac:dyDescent="0.25">
      <c r="B150" s="1"/>
      <c r="C150" s="19"/>
      <c r="D150" s="19"/>
      <c r="E150" s="19"/>
      <c r="F150" s="31"/>
      <c r="G150" s="11"/>
      <c r="H150" s="3"/>
    </row>
    <row r="151" spans="2:8" x14ac:dyDescent="0.25">
      <c r="B151" s="1" t="s">
        <v>17</v>
      </c>
      <c r="C151" s="2" t="s">
        <v>54</v>
      </c>
      <c r="E151" s="63">
        <v>17000</v>
      </c>
      <c r="F151" s="60"/>
      <c r="G151" s="11" t="s">
        <v>25</v>
      </c>
      <c r="H151" s="3">
        <f>E151</f>
        <v>17000</v>
      </c>
    </row>
    <row r="152" spans="2:8" ht="29.25" customHeight="1" x14ac:dyDescent="0.25">
      <c r="B152" s="1"/>
      <c r="C152" s="57" t="s">
        <v>98</v>
      </c>
      <c r="D152" s="57"/>
      <c r="E152" s="57"/>
      <c r="F152" s="31"/>
      <c r="G152" s="11"/>
      <c r="H152" s="3"/>
    </row>
    <row r="153" spans="2:8" ht="6" customHeight="1" x14ac:dyDescent="0.25">
      <c r="B153" s="1"/>
      <c r="C153" s="19"/>
      <c r="D153" s="19"/>
      <c r="E153" s="19"/>
      <c r="F153" s="31"/>
      <c r="G153" s="11"/>
      <c r="H153" s="3"/>
    </row>
    <row r="154" spans="2:8" x14ac:dyDescent="0.25">
      <c r="B154" s="16" t="s">
        <v>18</v>
      </c>
      <c r="C154" s="17" t="s">
        <v>31</v>
      </c>
      <c r="D154" s="4"/>
      <c r="E154" s="76">
        <v>1298</v>
      </c>
      <c r="F154" s="77"/>
      <c r="G154" s="9" t="s">
        <v>25</v>
      </c>
      <c r="H154" s="8">
        <f>E154</f>
        <v>1298</v>
      </c>
    </row>
    <row r="155" spans="2:8" x14ac:dyDescent="0.25">
      <c r="B155" s="1"/>
      <c r="D155" t="s">
        <v>5</v>
      </c>
      <c r="E155" s="63">
        <f>SUM(E145:F154)</f>
        <v>86798</v>
      </c>
      <c r="F155" s="60"/>
      <c r="H155" s="56">
        <f>SUM(H145:H154)</f>
        <v>86798</v>
      </c>
    </row>
    <row r="156" spans="2:8" ht="12" customHeight="1" x14ac:dyDescent="0.25">
      <c r="B156" s="1"/>
      <c r="E156" s="37"/>
      <c r="F156" s="31"/>
      <c r="H156" s="3"/>
    </row>
    <row r="157" spans="2:8" ht="14.25" customHeight="1" x14ac:dyDescent="0.25">
      <c r="B157" s="20" t="s">
        <v>55</v>
      </c>
      <c r="C157" s="71" t="s">
        <v>56</v>
      </c>
      <c r="D157" s="71"/>
      <c r="E157" s="71"/>
      <c r="F157" s="71"/>
      <c r="G157" s="71"/>
      <c r="H157" s="72"/>
    </row>
    <row r="158" spans="2:8" ht="28.5" customHeight="1" x14ac:dyDescent="0.25">
      <c r="B158" s="20"/>
      <c r="C158" s="74" t="s">
        <v>97</v>
      </c>
      <c r="D158" s="74"/>
      <c r="E158" s="74"/>
      <c r="F158" s="21"/>
      <c r="G158" s="34" t="s">
        <v>5</v>
      </c>
      <c r="H158" s="51">
        <f>H175</f>
        <v>26544</v>
      </c>
    </row>
    <row r="159" spans="2:8" ht="13.5" customHeight="1" x14ac:dyDescent="0.3">
      <c r="B159" s="1"/>
      <c r="E159" s="3"/>
      <c r="F159" s="49" t="s">
        <v>210</v>
      </c>
      <c r="H159" s="49" t="s">
        <v>210</v>
      </c>
    </row>
    <row r="160" spans="2:8" x14ac:dyDescent="0.25">
      <c r="B160" s="35"/>
      <c r="C160" s="35"/>
      <c r="E160" s="68" t="s">
        <v>4</v>
      </c>
      <c r="F160" s="69"/>
      <c r="G160" s="61" t="s">
        <v>6</v>
      </c>
      <c r="H160" s="62"/>
    </row>
    <row r="161" spans="2:8" x14ac:dyDescent="0.25">
      <c r="B161" s="1" t="s">
        <v>15</v>
      </c>
      <c r="C161" s="2" t="s">
        <v>57</v>
      </c>
      <c r="E161" s="63">
        <v>10000</v>
      </c>
      <c r="F161" s="60"/>
      <c r="G161" s="11" t="s">
        <v>25</v>
      </c>
      <c r="H161" s="3">
        <f t="shared" ref="H161:H173" si="0">E161</f>
        <v>10000</v>
      </c>
    </row>
    <row r="162" spans="2:8" ht="29.25" customHeight="1" x14ac:dyDescent="0.25">
      <c r="B162" s="1"/>
      <c r="C162" s="57" t="s">
        <v>107</v>
      </c>
      <c r="D162" s="57"/>
      <c r="E162" s="57"/>
      <c r="F162" s="31"/>
      <c r="G162" s="11"/>
      <c r="H162" s="3"/>
    </row>
    <row r="163" spans="2:8" ht="5.25" customHeight="1" x14ac:dyDescent="0.25">
      <c r="B163" s="1"/>
      <c r="C163" s="19"/>
      <c r="D163" s="19"/>
      <c r="E163" s="19"/>
      <c r="F163" s="31"/>
      <c r="G163" s="11"/>
      <c r="H163" s="3"/>
    </row>
    <row r="164" spans="2:8" x14ac:dyDescent="0.25">
      <c r="B164" s="1" t="s">
        <v>16</v>
      </c>
      <c r="C164" s="2" t="s">
        <v>59</v>
      </c>
      <c r="E164" s="63">
        <v>4000</v>
      </c>
      <c r="F164" s="60"/>
      <c r="G164" s="11" t="s">
        <v>25</v>
      </c>
      <c r="H164" s="3">
        <f t="shared" si="0"/>
        <v>4000</v>
      </c>
    </row>
    <row r="165" spans="2:8" ht="12" customHeight="1" x14ac:dyDescent="0.25">
      <c r="B165" s="1"/>
      <c r="C165" s="66" t="s">
        <v>99</v>
      </c>
      <c r="D165" s="66"/>
      <c r="E165" s="66"/>
      <c r="F165" s="31"/>
      <c r="G165" s="11"/>
      <c r="H165" s="3"/>
    </row>
    <row r="166" spans="2:8" ht="8.25" customHeight="1" x14ac:dyDescent="0.25">
      <c r="B166" s="1"/>
      <c r="C166" s="19"/>
      <c r="D166" s="19"/>
      <c r="E166" s="19"/>
      <c r="F166" s="31"/>
      <c r="G166" s="11"/>
      <c r="H166" s="3"/>
    </row>
    <row r="167" spans="2:8" x14ac:dyDescent="0.25">
      <c r="B167" s="1" t="s">
        <v>17</v>
      </c>
      <c r="C167" s="2" t="s">
        <v>62</v>
      </c>
      <c r="E167" s="63">
        <v>4000</v>
      </c>
      <c r="F167" s="63"/>
      <c r="G167" s="11" t="s">
        <v>25</v>
      </c>
      <c r="H167" s="3">
        <f t="shared" si="0"/>
        <v>4000</v>
      </c>
    </row>
    <row r="168" spans="2:8" ht="24.75" customHeight="1" x14ac:dyDescent="0.25">
      <c r="B168" s="1"/>
      <c r="C168" s="57" t="s">
        <v>100</v>
      </c>
      <c r="D168" s="57"/>
      <c r="E168" s="57"/>
      <c r="F168" s="31"/>
      <c r="G168" s="11"/>
      <c r="H168" s="3"/>
    </row>
    <row r="169" spans="2:8" ht="5.25" customHeight="1" x14ac:dyDescent="0.25">
      <c r="B169" s="1"/>
      <c r="C169" s="19"/>
      <c r="D169" s="19"/>
      <c r="E169" s="19"/>
      <c r="F169" s="31"/>
      <c r="G169" s="11"/>
      <c r="H169" s="3"/>
    </row>
    <row r="170" spans="2:8" x14ac:dyDescent="0.25">
      <c r="B170" s="1" t="s">
        <v>18</v>
      </c>
      <c r="C170" s="2" t="s">
        <v>60</v>
      </c>
      <c r="E170" s="63">
        <v>2700</v>
      </c>
      <c r="F170" s="60"/>
      <c r="G170" s="11" t="s">
        <v>25</v>
      </c>
      <c r="H170" s="3">
        <f t="shared" si="0"/>
        <v>2700</v>
      </c>
    </row>
    <row r="171" spans="2:8" ht="39.75" customHeight="1" x14ac:dyDescent="0.25">
      <c r="B171" s="1"/>
      <c r="C171" s="57" t="s">
        <v>110</v>
      </c>
      <c r="D171" s="57"/>
      <c r="E171" s="57"/>
      <c r="F171" s="31"/>
      <c r="G171" s="11"/>
      <c r="H171" s="3"/>
    </row>
    <row r="172" spans="2:8" ht="6" customHeight="1" x14ac:dyDescent="0.25">
      <c r="B172" s="1"/>
      <c r="C172" s="19"/>
      <c r="D172" s="19"/>
      <c r="E172" s="19"/>
      <c r="F172" s="31"/>
      <c r="G172" s="11"/>
      <c r="H172" s="3"/>
    </row>
    <row r="173" spans="2:8" x14ac:dyDescent="0.25">
      <c r="B173" s="1" t="s">
        <v>19</v>
      </c>
      <c r="C173" s="2" t="s">
        <v>61</v>
      </c>
      <c r="E173" s="63">
        <v>5844</v>
      </c>
      <c r="F173" s="60"/>
      <c r="G173" s="11" t="s">
        <v>25</v>
      </c>
      <c r="H173" s="3">
        <f t="shared" si="0"/>
        <v>5844</v>
      </c>
    </row>
    <row r="174" spans="2:8" ht="36.75" customHeight="1" x14ac:dyDescent="0.25">
      <c r="B174" s="16"/>
      <c r="C174" s="64" t="s">
        <v>109</v>
      </c>
      <c r="D174" s="64"/>
      <c r="E174" s="64"/>
      <c r="F174" s="33"/>
      <c r="G174" s="9"/>
      <c r="H174" s="8"/>
    </row>
    <row r="175" spans="2:8" x14ac:dyDescent="0.25">
      <c r="B175" s="1"/>
      <c r="D175" t="s">
        <v>5</v>
      </c>
      <c r="E175" s="63">
        <f>SUM(E161:F173)</f>
        <v>26544</v>
      </c>
      <c r="F175" s="60"/>
      <c r="H175" s="56">
        <f>SUM(H161:H173)</f>
        <v>26544</v>
      </c>
    </row>
    <row r="176" spans="2:8" x14ac:dyDescent="0.25">
      <c r="B176" s="1"/>
      <c r="E176" s="37"/>
      <c r="F176" s="31"/>
      <c r="H176" s="3"/>
    </row>
    <row r="177" spans="2:8" ht="14.25" customHeight="1" x14ac:dyDescent="0.25">
      <c r="B177" s="20" t="s">
        <v>63</v>
      </c>
      <c r="C177" s="71" t="s">
        <v>64</v>
      </c>
      <c r="D177" s="71"/>
      <c r="E177" s="71"/>
      <c r="F177" s="71"/>
      <c r="G177" s="71"/>
      <c r="H177" s="72"/>
    </row>
    <row r="178" spans="2:8" ht="36.75" customHeight="1" x14ac:dyDescent="0.25">
      <c r="B178" s="20"/>
      <c r="C178" s="75" t="s">
        <v>111</v>
      </c>
      <c r="D178" s="75"/>
      <c r="E178" s="75"/>
      <c r="F178" s="21"/>
      <c r="G178" s="34" t="s">
        <v>5</v>
      </c>
      <c r="H178" s="51">
        <f>H183</f>
        <v>115311</v>
      </c>
    </row>
    <row r="179" spans="2:8" ht="15.75" customHeight="1" x14ac:dyDescent="0.3">
      <c r="B179" s="1"/>
      <c r="E179" s="3"/>
      <c r="F179" s="49" t="s">
        <v>210</v>
      </c>
      <c r="H179" s="49" t="s">
        <v>210</v>
      </c>
    </row>
    <row r="180" spans="2:8" x14ac:dyDescent="0.25">
      <c r="B180" s="35"/>
      <c r="C180" s="35"/>
      <c r="E180" s="68" t="s">
        <v>4</v>
      </c>
      <c r="F180" s="69"/>
      <c r="G180" s="61" t="s">
        <v>6</v>
      </c>
      <c r="H180" s="62"/>
    </row>
    <row r="181" spans="2:8" x14ac:dyDescent="0.25">
      <c r="B181" s="1" t="s">
        <v>15</v>
      </c>
      <c r="C181" s="2" t="s">
        <v>64</v>
      </c>
      <c r="E181" s="63">
        <v>115311</v>
      </c>
      <c r="F181" s="60"/>
      <c r="G181" s="11" t="s">
        <v>145</v>
      </c>
      <c r="H181" s="3">
        <f>E181</f>
        <v>115311</v>
      </c>
    </row>
    <row r="182" spans="2:8" ht="29.25" customHeight="1" x14ac:dyDescent="0.25">
      <c r="B182" s="16"/>
      <c r="C182" s="64" t="s">
        <v>112</v>
      </c>
      <c r="D182" s="64"/>
      <c r="E182" s="64"/>
      <c r="F182" s="33"/>
      <c r="G182" s="9"/>
      <c r="H182" s="8"/>
    </row>
    <row r="183" spans="2:8" x14ac:dyDescent="0.25">
      <c r="B183" s="1"/>
      <c r="D183" t="s">
        <v>5</v>
      </c>
      <c r="E183" s="63">
        <f>SUM(E181:F181)</f>
        <v>115311</v>
      </c>
      <c r="F183" s="60"/>
      <c r="H183" s="56">
        <f>SUM(H181:H181)</f>
        <v>115311</v>
      </c>
    </row>
    <row r="184" spans="2:8" x14ac:dyDescent="0.25">
      <c r="B184" s="1"/>
      <c r="E184" s="37"/>
      <c r="F184" s="31"/>
      <c r="H184" s="3"/>
    </row>
    <row r="185" spans="2:8" ht="15.75" x14ac:dyDescent="0.25">
      <c r="B185" s="1"/>
      <c r="C185" s="73" t="s">
        <v>113</v>
      </c>
      <c r="D185" s="73"/>
      <c r="E185" s="73"/>
      <c r="F185" s="73"/>
      <c r="G185" s="73"/>
      <c r="H185" s="73"/>
    </row>
    <row r="186" spans="2:8" ht="11.25" customHeight="1" x14ac:dyDescent="0.25">
      <c r="B186" s="1"/>
      <c r="E186" s="37"/>
      <c r="F186" s="31"/>
      <c r="H186" s="3"/>
    </row>
    <row r="187" spans="2:8" ht="14.25" customHeight="1" x14ac:dyDescent="0.25">
      <c r="B187" s="20" t="s">
        <v>65</v>
      </c>
      <c r="C187" s="71" t="s">
        <v>66</v>
      </c>
      <c r="D187" s="71"/>
      <c r="E187" s="71"/>
      <c r="F187" s="71"/>
      <c r="G187" s="71"/>
      <c r="H187" s="72"/>
    </row>
    <row r="188" spans="2:8" ht="38.25" customHeight="1" x14ac:dyDescent="0.25">
      <c r="B188" s="20"/>
      <c r="C188" s="74" t="s">
        <v>114</v>
      </c>
      <c r="D188" s="74"/>
      <c r="E188" s="74"/>
      <c r="F188" s="21"/>
      <c r="G188" s="34" t="s">
        <v>5</v>
      </c>
      <c r="H188" s="51">
        <f>H205</f>
        <v>145995</v>
      </c>
    </row>
    <row r="189" spans="2:8" ht="15.75" customHeight="1" x14ac:dyDescent="0.3">
      <c r="B189" s="1"/>
      <c r="E189" s="3"/>
      <c r="F189" s="49" t="s">
        <v>210</v>
      </c>
      <c r="H189" s="49" t="s">
        <v>210</v>
      </c>
    </row>
    <row r="190" spans="2:8" x14ac:dyDescent="0.25">
      <c r="B190" s="35"/>
      <c r="C190" s="35"/>
      <c r="E190" s="68" t="s">
        <v>4</v>
      </c>
      <c r="F190" s="69"/>
      <c r="G190" s="61" t="s">
        <v>6</v>
      </c>
      <c r="H190" s="62"/>
    </row>
    <row r="191" spans="2:8" x14ac:dyDescent="0.25">
      <c r="B191" s="1" t="s">
        <v>15</v>
      </c>
      <c r="C191" s="2" t="s">
        <v>68</v>
      </c>
      <c r="E191" s="63">
        <v>100000</v>
      </c>
      <c r="F191" s="60"/>
      <c r="G191" s="11" t="s">
        <v>25</v>
      </c>
      <c r="H191" s="3">
        <f>E191</f>
        <v>100000</v>
      </c>
    </row>
    <row r="192" spans="2:8" ht="40.5" customHeight="1" x14ac:dyDescent="0.25">
      <c r="B192" s="1"/>
      <c r="C192" s="57" t="s">
        <v>137</v>
      </c>
      <c r="D192" s="57"/>
      <c r="E192" s="57"/>
      <c r="F192" s="31"/>
      <c r="G192" s="11"/>
      <c r="H192" s="3"/>
    </row>
    <row r="193" spans="2:8" ht="7.5" customHeight="1" x14ac:dyDescent="0.25">
      <c r="B193" s="1"/>
      <c r="C193" s="19"/>
      <c r="D193" s="19"/>
      <c r="E193" s="19"/>
      <c r="F193" s="31"/>
      <c r="G193" s="11"/>
      <c r="H193" s="3"/>
    </row>
    <row r="194" spans="2:8" x14ac:dyDescent="0.25">
      <c r="B194" s="1" t="s">
        <v>16</v>
      </c>
      <c r="C194" s="2" t="s">
        <v>69</v>
      </c>
      <c r="E194" s="63">
        <v>26000</v>
      </c>
      <c r="F194" s="60"/>
      <c r="G194" s="11" t="s">
        <v>25</v>
      </c>
      <c r="H194" s="3">
        <f>E194</f>
        <v>26000</v>
      </c>
    </row>
    <row r="195" spans="2:8" ht="27.75" customHeight="1" x14ac:dyDescent="0.25">
      <c r="B195" s="1"/>
      <c r="C195" s="57" t="s">
        <v>116</v>
      </c>
      <c r="D195" s="57"/>
      <c r="E195" s="57"/>
      <c r="F195" s="31"/>
      <c r="G195" s="11"/>
      <c r="H195" s="3"/>
    </row>
    <row r="196" spans="2:8" ht="6" customHeight="1" x14ac:dyDescent="0.25">
      <c r="B196" s="1"/>
      <c r="C196" s="19"/>
      <c r="D196" s="19"/>
      <c r="E196" s="19"/>
      <c r="F196" s="31"/>
      <c r="G196" s="11"/>
      <c r="H196" s="3"/>
    </row>
    <row r="197" spans="2:8" x14ac:dyDescent="0.25">
      <c r="B197" s="1" t="s">
        <v>17</v>
      </c>
      <c r="C197" s="2" t="s">
        <v>70</v>
      </c>
      <c r="E197" s="63">
        <v>10000</v>
      </c>
      <c r="F197" s="60"/>
      <c r="G197" s="11" t="s">
        <v>25</v>
      </c>
      <c r="H197" s="3">
        <f>E197</f>
        <v>10000</v>
      </c>
    </row>
    <row r="198" spans="2:8" ht="15" customHeight="1" x14ac:dyDescent="0.25">
      <c r="B198" s="1"/>
      <c r="C198" s="66" t="s">
        <v>117</v>
      </c>
      <c r="D198" s="66"/>
      <c r="E198" s="66"/>
      <c r="F198" s="31"/>
      <c r="G198" s="11"/>
      <c r="H198" s="3"/>
    </row>
    <row r="199" spans="2:8" ht="7.5" customHeight="1" x14ac:dyDescent="0.25">
      <c r="B199" s="1"/>
      <c r="C199" s="19"/>
      <c r="D199" s="19"/>
      <c r="E199" s="19"/>
      <c r="F199" s="31"/>
      <c r="G199" s="11"/>
      <c r="H199" s="3"/>
    </row>
    <row r="200" spans="2:8" x14ac:dyDescent="0.25">
      <c r="B200" s="1" t="s">
        <v>18</v>
      </c>
      <c r="C200" s="2" t="s">
        <v>71</v>
      </c>
      <c r="E200" s="63">
        <v>3300</v>
      </c>
      <c r="F200" s="60"/>
      <c r="G200" s="11" t="s">
        <v>25</v>
      </c>
      <c r="H200" s="3">
        <f>E200</f>
        <v>3300</v>
      </c>
    </row>
    <row r="201" spans="2:8" ht="26.25" customHeight="1" x14ac:dyDescent="0.25">
      <c r="B201" s="1"/>
      <c r="C201" s="57" t="s">
        <v>115</v>
      </c>
      <c r="D201" s="57"/>
      <c r="E201" s="57"/>
      <c r="F201" s="31"/>
      <c r="G201" s="11"/>
      <c r="H201" s="3"/>
    </row>
    <row r="202" spans="2:8" ht="6" customHeight="1" x14ac:dyDescent="0.25">
      <c r="B202" s="1"/>
      <c r="C202" s="19"/>
      <c r="D202" s="19"/>
      <c r="E202" s="19"/>
      <c r="F202" s="31"/>
      <c r="G202" s="11"/>
      <c r="H202" s="3"/>
    </row>
    <row r="203" spans="2:8" x14ac:dyDescent="0.25">
      <c r="B203" s="1" t="s">
        <v>19</v>
      </c>
      <c r="C203" s="2" t="s">
        <v>72</v>
      </c>
      <c r="E203" s="63">
        <v>6695</v>
      </c>
      <c r="F203" s="60"/>
      <c r="G203" s="11" t="s">
        <v>25</v>
      </c>
      <c r="H203" s="3">
        <f>E203</f>
        <v>6695</v>
      </c>
    </row>
    <row r="204" spans="2:8" ht="26.25" customHeight="1" x14ac:dyDescent="0.25">
      <c r="B204" s="16"/>
      <c r="C204" s="64" t="s">
        <v>118</v>
      </c>
      <c r="D204" s="64"/>
      <c r="E204" s="64"/>
      <c r="F204" s="33"/>
      <c r="G204" s="9"/>
      <c r="H204" s="8"/>
    </row>
    <row r="205" spans="2:8" x14ac:dyDescent="0.25">
      <c r="B205" s="1"/>
      <c r="D205" t="s">
        <v>5</v>
      </c>
      <c r="E205" s="63">
        <f>SUM(E191:F203)</f>
        <v>145995</v>
      </c>
      <c r="F205" s="60"/>
      <c r="H205" s="56">
        <f>SUM(H191:H203)</f>
        <v>145995</v>
      </c>
    </row>
    <row r="206" spans="2:8" x14ac:dyDescent="0.25">
      <c r="B206" s="1"/>
      <c r="E206" s="37"/>
      <c r="F206" s="31"/>
      <c r="H206" s="3"/>
    </row>
    <row r="207" spans="2:8" ht="14.25" customHeight="1" x14ac:dyDescent="0.25">
      <c r="B207" s="20" t="s">
        <v>73</v>
      </c>
      <c r="C207" s="71" t="s">
        <v>74</v>
      </c>
      <c r="D207" s="71"/>
      <c r="E207" s="71"/>
      <c r="F207" s="71"/>
      <c r="G207" s="71"/>
      <c r="H207" s="72"/>
    </row>
    <row r="208" spans="2:8" ht="23.25" customHeight="1" x14ac:dyDescent="0.25">
      <c r="B208" s="20"/>
      <c r="C208" s="74" t="s">
        <v>119</v>
      </c>
      <c r="D208" s="74"/>
      <c r="E208" s="74"/>
      <c r="F208" s="21"/>
      <c r="G208" s="34" t="s">
        <v>5</v>
      </c>
      <c r="H208" s="51">
        <f>H221</f>
        <v>318534</v>
      </c>
    </row>
    <row r="209" spans="2:9" ht="15.75" customHeight="1" x14ac:dyDescent="0.3">
      <c r="B209" s="1"/>
      <c r="E209" s="3"/>
      <c r="F209" s="49" t="s">
        <v>210</v>
      </c>
      <c r="H209" s="49" t="s">
        <v>210</v>
      </c>
    </row>
    <row r="210" spans="2:9" x14ac:dyDescent="0.25">
      <c r="B210" s="35"/>
      <c r="C210" s="35"/>
      <c r="E210" s="68" t="s">
        <v>4</v>
      </c>
      <c r="F210" s="69"/>
      <c r="G210" s="61" t="s">
        <v>6</v>
      </c>
      <c r="H210" s="62"/>
    </row>
    <row r="211" spans="2:9" x14ac:dyDescent="0.25">
      <c r="B211" s="1" t="s">
        <v>15</v>
      </c>
      <c r="C211" s="2" t="s">
        <v>75</v>
      </c>
      <c r="E211" s="63">
        <v>10615</v>
      </c>
      <c r="F211" s="60"/>
      <c r="G211" s="11" t="s">
        <v>25</v>
      </c>
      <c r="H211" s="3">
        <f>E211</f>
        <v>10615</v>
      </c>
    </row>
    <row r="212" spans="2:9" ht="39" customHeight="1" x14ac:dyDescent="0.25">
      <c r="B212" s="1"/>
      <c r="C212" s="57" t="s">
        <v>120</v>
      </c>
      <c r="D212" s="57"/>
      <c r="E212" s="57"/>
      <c r="F212" s="31"/>
      <c r="G212" s="11"/>
      <c r="H212" s="3"/>
    </row>
    <row r="213" spans="2:9" ht="6" customHeight="1" x14ac:dyDescent="0.25">
      <c r="B213" s="1"/>
      <c r="C213" s="19"/>
      <c r="D213" s="19"/>
      <c r="E213" s="19"/>
      <c r="F213" s="31"/>
      <c r="G213" s="11"/>
      <c r="H213" s="3"/>
    </row>
    <row r="214" spans="2:9" x14ac:dyDescent="0.25">
      <c r="B214" s="1" t="s">
        <v>16</v>
      </c>
      <c r="C214" s="2" t="s">
        <v>76</v>
      </c>
      <c r="E214" s="63">
        <v>22565</v>
      </c>
      <c r="F214" s="60"/>
      <c r="G214" s="11" t="s">
        <v>25</v>
      </c>
      <c r="H214" s="3">
        <f>E214</f>
        <v>22565</v>
      </c>
    </row>
    <row r="215" spans="2:9" ht="63.75" customHeight="1" x14ac:dyDescent="0.25">
      <c r="B215" s="1"/>
      <c r="C215" s="57" t="s">
        <v>121</v>
      </c>
      <c r="D215" s="57"/>
      <c r="E215" s="57"/>
      <c r="F215" s="31"/>
      <c r="G215" s="11"/>
      <c r="H215" s="3"/>
      <c r="I215" s="3"/>
    </row>
    <row r="216" spans="2:9" ht="6.75" customHeight="1" x14ac:dyDescent="0.25">
      <c r="B216" s="1"/>
      <c r="C216" s="19"/>
      <c r="D216" s="19"/>
      <c r="E216" s="19"/>
      <c r="F216" s="31"/>
      <c r="G216" s="11"/>
      <c r="H216" s="3"/>
    </row>
    <row r="217" spans="2:9" x14ac:dyDescent="0.25">
      <c r="B217" s="1" t="s">
        <v>17</v>
      </c>
      <c r="C217" s="2" t="s">
        <v>77</v>
      </c>
      <c r="E217" s="63">
        <v>19909</v>
      </c>
      <c r="F217" s="60"/>
      <c r="G217" s="11" t="s">
        <v>25</v>
      </c>
      <c r="H217" s="3">
        <f>E217</f>
        <v>19909</v>
      </c>
    </row>
    <row r="218" spans="2:9" ht="39" customHeight="1" x14ac:dyDescent="0.25">
      <c r="B218" s="1"/>
      <c r="C218" s="57" t="s">
        <v>138</v>
      </c>
      <c r="D218" s="57"/>
      <c r="E218" s="57"/>
      <c r="F218" s="31"/>
      <c r="G218" s="11"/>
      <c r="H218" s="3"/>
    </row>
    <row r="219" spans="2:9" ht="7.5" customHeight="1" x14ac:dyDescent="0.25">
      <c r="B219" s="1"/>
      <c r="C219" s="19"/>
      <c r="D219" s="19"/>
      <c r="E219" s="19"/>
      <c r="F219" s="31"/>
      <c r="G219" s="11"/>
      <c r="H219" s="3"/>
    </row>
    <row r="220" spans="2:9" x14ac:dyDescent="0.25">
      <c r="B220" s="16" t="s">
        <v>18</v>
      </c>
      <c r="C220" s="17" t="s">
        <v>78</v>
      </c>
      <c r="D220" s="4"/>
      <c r="E220" s="76">
        <v>265445</v>
      </c>
      <c r="F220" s="77"/>
      <c r="G220" s="9" t="s">
        <v>25</v>
      </c>
      <c r="H220" s="8">
        <f>E220</f>
        <v>265445</v>
      </c>
    </row>
    <row r="221" spans="2:9" x14ac:dyDescent="0.25">
      <c r="B221" s="1"/>
      <c r="D221" t="s">
        <v>5</v>
      </c>
      <c r="E221" s="63">
        <f>SUM(E211:F220)</f>
        <v>318534</v>
      </c>
      <c r="F221" s="60"/>
      <c r="H221" s="56">
        <f>SUM(H211:H220)</f>
        <v>318534</v>
      </c>
    </row>
    <row r="222" spans="2:9" x14ac:dyDescent="0.25">
      <c r="B222" s="1"/>
      <c r="E222" s="37"/>
      <c r="F222" s="31"/>
      <c r="H222" s="3"/>
    </row>
    <row r="223" spans="2:9" ht="14.25" customHeight="1" x14ac:dyDescent="0.25">
      <c r="B223" s="20" t="s">
        <v>79</v>
      </c>
      <c r="C223" s="71" t="s">
        <v>80</v>
      </c>
      <c r="D223" s="71"/>
      <c r="E223" s="71"/>
      <c r="F223" s="71"/>
      <c r="G223" s="71"/>
      <c r="H223" s="72"/>
    </row>
    <row r="224" spans="2:9" ht="27" customHeight="1" x14ac:dyDescent="0.25">
      <c r="B224" s="20"/>
      <c r="C224" s="74" t="s">
        <v>122</v>
      </c>
      <c r="D224" s="74"/>
      <c r="E224" s="74"/>
      <c r="F224" s="21"/>
      <c r="G224" s="34" t="s">
        <v>5</v>
      </c>
      <c r="H224" s="51">
        <f>H228</f>
        <v>67000</v>
      </c>
    </row>
    <row r="225" spans="2:8" ht="15.75" customHeight="1" x14ac:dyDescent="0.3">
      <c r="B225" s="1"/>
      <c r="E225" s="3"/>
      <c r="F225" s="49" t="s">
        <v>210</v>
      </c>
      <c r="H225" s="49" t="s">
        <v>210</v>
      </c>
    </row>
    <row r="226" spans="2:8" x14ac:dyDescent="0.25">
      <c r="B226" s="35"/>
      <c r="C226" s="35"/>
      <c r="E226" s="68" t="s">
        <v>4</v>
      </c>
      <c r="F226" s="69"/>
      <c r="G226" s="61" t="s">
        <v>6</v>
      </c>
      <c r="H226" s="62"/>
    </row>
    <row r="227" spans="2:8" x14ac:dyDescent="0.25">
      <c r="B227" s="16" t="s">
        <v>15</v>
      </c>
      <c r="C227" s="17" t="s">
        <v>80</v>
      </c>
      <c r="D227" s="4"/>
      <c r="E227" s="76">
        <v>67000</v>
      </c>
      <c r="F227" s="77"/>
      <c r="G227" s="9" t="s">
        <v>25</v>
      </c>
      <c r="H227" s="8">
        <f>E227</f>
        <v>67000</v>
      </c>
    </row>
    <row r="228" spans="2:8" x14ac:dyDescent="0.25">
      <c r="B228" s="1"/>
      <c r="D228" t="s">
        <v>5</v>
      </c>
      <c r="E228" s="63">
        <f>SUM(E227:F227)</f>
        <v>67000</v>
      </c>
      <c r="F228" s="60"/>
      <c r="H228" s="56">
        <f>SUM(H227:H227)</f>
        <v>67000</v>
      </c>
    </row>
    <row r="229" spans="2:8" ht="9" customHeight="1" x14ac:dyDescent="0.25">
      <c r="B229" s="38"/>
      <c r="D229" s="43"/>
      <c r="E229" s="43"/>
      <c r="F229" s="43"/>
      <c r="G229" s="44"/>
      <c r="H229" s="45"/>
    </row>
    <row r="230" spans="2:8" ht="14.25" customHeight="1" x14ac:dyDescent="0.25">
      <c r="B230" s="20" t="s">
        <v>81</v>
      </c>
      <c r="C230" s="71" t="s">
        <v>82</v>
      </c>
      <c r="D230" s="71"/>
      <c r="E230" s="71"/>
      <c r="F230" s="71"/>
      <c r="G230" s="71"/>
      <c r="H230" s="72"/>
    </row>
    <row r="231" spans="2:8" ht="42.75" customHeight="1" x14ac:dyDescent="0.25">
      <c r="B231" s="20"/>
      <c r="C231" s="67" t="s">
        <v>125</v>
      </c>
      <c r="D231" s="67"/>
      <c r="E231" s="67"/>
      <c r="F231" s="21"/>
      <c r="G231" s="34" t="s">
        <v>5</v>
      </c>
      <c r="H231" s="51">
        <f>H237</f>
        <v>76970</v>
      </c>
    </row>
    <row r="232" spans="2:8" ht="15.75" customHeight="1" x14ac:dyDescent="0.3">
      <c r="B232" s="1"/>
      <c r="E232" s="3"/>
      <c r="F232" s="49" t="s">
        <v>210</v>
      </c>
      <c r="H232" s="49" t="s">
        <v>210</v>
      </c>
    </row>
    <row r="233" spans="2:8" x14ac:dyDescent="0.25">
      <c r="B233" s="35"/>
      <c r="C233" s="35"/>
      <c r="E233" s="68" t="s">
        <v>4</v>
      </c>
      <c r="F233" s="69"/>
      <c r="G233" s="61" t="s">
        <v>6</v>
      </c>
      <c r="H233" s="62"/>
    </row>
    <row r="234" spans="2:8" x14ac:dyDescent="0.25">
      <c r="B234" s="1" t="s">
        <v>15</v>
      </c>
      <c r="C234" s="2" t="s">
        <v>82</v>
      </c>
      <c r="E234" s="63">
        <v>76970</v>
      </c>
      <c r="F234" s="60"/>
      <c r="G234" s="11" t="s">
        <v>25</v>
      </c>
      <c r="H234" s="3">
        <v>76970</v>
      </c>
    </row>
    <row r="235" spans="2:8" ht="28.5" customHeight="1" x14ac:dyDescent="0.25">
      <c r="B235" s="1"/>
      <c r="C235" s="57" t="s">
        <v>124</v>
      </c>
      <c r="D235" s="57"/>
      <c r="E235" s="57"/>
      <c r="F235" s="31"/>
      <c r="G235" s="11"/>
      <c r="H235" s="3"/>
    </row>
    <row r="236" spans="2:8" ht="6" customHeight="1" x14ac:dyDescent="0.25">
      <c r="B236" s="1"/>
      <c r="C236" s="19"/>
      <c r="D236" s="19"/>
      <c r="E236" s="19"/>
      <c r="F236" s="31"/>
      <c r="G236" s="11"/>
      <c r="H236" s="3"/>
    </row>
    <row r="237" spans="2:8" x14ac:dyDescent="0.25">
      <c r="B237" s="1"/>
      <c r="D237" t="s">
        <v>5</v>
      </c>
      <c r="E237" s="63">
        <f>SUM(E234:F236)</f>
        <v>76970</v>
      </c>
      <c r="F237" s="60"/>
      <c r="H237" s="56">
        <f>SUM(H234:H236)</f>
        <v>76970</v>
      </c>
    </row>
    <row r="238" spans="2:8" x14ac:dyDescent="0.25">
      <c r="B238" s="1"/>
      <c r="E238" s="37"/>
      <c r="F238" s="31"/>
      <c r="H238" s="3"/>
    </row>
    <row r="239" spans="2:8" ht="14.25" customHeight="1" x14ac:dyDescent="0.25">
      <c r="B239" s="46" t="s">
        <v>150</v>
      </c>
      <c r="C239" s="71" t="s">
        <v>151</v>
      </c>
      <c r="D239" s="71"/>
      <c r="E239" s="71"/>
      <c r="F239" s="71"/>
      <c r="G239" s="71"/>
      <c r="H239" s="72"/>
    </row>
    <row r="240" spans="2:8" ht="57.75" customHeight="1" x14ac:dyDescent="0.25">
      <c r="B240" s="20"/>
      <c r="C240" s="67" t="s">
        <v>152</v>
      </c>
      <c r="D240" s="67"/>
      <c r="E240" s="67"/>
      <c r="F240" s="21"/>
      <c r="G240" s="34" t="s">
        <v>5</v>
      </c>
      <c r="H240" s="51">
        <f>H248</f>
        <v>45000</v>
      </c>
    </row>
    <row r="241" spans="2:8" ht="14.25" customHeight="1" x14ac:dyDescent="0.3">
      <c r="B241" s="1"/>
      <c r="E241" s="3"/>
      <c r="F241" s="49" t="s">
        <v>210</v>
      </c>
      <c r="H241" s="49" t="s">
        <v>210</v>
      </c>
    </row>
    <row r="242" spans="2:8" x14ac:dyDescent="0.25">
      <c r="B242" s="35"/>
      <c r="C242" s="35"/>
      <c r="E242" s="68" t="s">
        <v>4</v>
      </c>
      <c r="F242" s="69"/>
      <c r="G242" s="61" t="s">
        <v>6</v>
      </c>
      <c r="H242" s="62"/>
    </row>
    <row r="243" spans="2:8" x14ac:dyDescent="0.25">
      <c r="B243" s="1" t="s">
        <v>15</v>
      </c>
      <c r="C243" s="2" t="s">
        <v>153</v>
      </c>
      <c r="E243" s="63">
        <v>30000</v>
      </c>
      <c r="F243" s="60"/>
      <c r="G243" s="11" t="s">
        <v>25</v>
      </c>
      <c r="H243" s="3">
        <v>30000</v>
      </c>
    </row>
    <row r="244" spans="2:8" ht="28.5" customHeight="1" x14ac:dyDescent="0.25">
      <c r="B244" s="1"/>
      <c r="C244" s="57" t="s">
        <v>154</v>
      </c>
      <c r="D244" s="57"/>
      <c r="E244" s="57"/>
      <c r="F244" s="31"/>
      <c r="G244" s="11"/>
      <c r="H244" s="3"/>
    </row>
    <row r="245" spans="2:8" x14ac:dyDescent="0.25">
      <c r="B245" s="1" t="s">
        <v>16</v>
      </c>
      <c r="C245" s="2" t="s">
        <v>155</v>
      </c>
      <c r="E245" s="63">
        <v>15000</v>
      </c>
      <c r="F245" s="60"/>
      <c r="G245" s="11" t="s">
        <v>25</v>
      </c>
      <c r="H245" s="3">
        <v>15000</v>
      </c>
    </row>
    <row r="246" spans="2:8" ht="28.5" customHeight="1" x14ac:dyDescent="0.25">
      <c r="B246" s="1"/>
      <c r="C246" s="57" t="s">
        <v>156</v>
      </c>
      <c r="D246" s="57"/>
      <c r="E246" s="57"/>
      <c r="F246" s="31"/>
      <c r="G246" s="11"/>
      <c r="H246" s="3"/>
    </row>
    <row r="247" spans="2:8" ht="6" customHeight="1" x14ac:dyDescent="0.25">
      <c r="B247" s="1"/>
      <c r="C247" s="19"/>
      <c r="D247" s="19"/>
      <c r="E247" s="19"/>
      <c r="F247" s="31"/>
      <c r="G247" s="11"/>
      <c r="H247" s="3"/>
    </row>
    <row r="248" spans="2:8" x14ac:dyDescent="0.25">
      <c r="B248" s="1"/>
      <c r="D248" t="s">
        <v>5</v>
      </c>
      <c r="E248" s="63">
        <f>SUM(E243:F247)</f>
        <v>45000</v>
      </c>
      <c r="F248" s="60"/>
      <c r="H248" s="56">
        <f>SUM(H243:H247)</f>
        <v>45000</v>
      </c>
    </row>
    <row r="249" spans="2:8" ht="13.5" customHeight="1" x14ac:dyDescent="0.25">
      <c r="B249" s="1"/>
      <c r="C249" s="31"/>
      <c r="D249" s="31"/>
      <c r="E249" s="31"/>
      <c r="F249" s="31"/>
      <c r="G249" s="31"/>
    </row>
    <row r="250" spans="2:8" ht="33" customHeight="1" x14ac:dyDescent="0.25">
      <c r="B250" s="20" t="s">
        <v>83</v>
      </c>
      <c r="C250" s="22"/>
      <c r="D250" s="21"/>
      <c r="E250" s="21"/>
      <c r="F250" s="21"/>
      <c r="G250" s="34"/>
      <c r="H250" s="51">
        <f>H240+H231+H224+H208+H188+H178+H158+H109+H98+H78+H28</f>
        <v>1885962</v>
      </c>
    </row>
    <row r="251" spans="2:8" ht="9.75" customHeight="1" x14ac:dyDescent="0.25">
      <c r="B251" s="1"/>
      <c r="C251" s="31"/>
      <c r="D251" s="31"/>
      <c r="E251" s="31"/>
      <c r="F251" s="31"/>
      <c r="G251" s="31"/>
    </row>
    <row r="252" spans="2:8" x14ac:dyDescent="0.25">
      <c r="B252" s="59" t="s">
        <v>20</v>
      </c>
      <c r="C252" s="59"/>
      <c r="D252" s="59"/>
      <c r="E252" s="59"/>
      <c r="F252" s="59"/>
      <c r="G252" s="59"/>
      <c r="H252" s="59"/>
    </row>
    <row r="253" spans="2:8" ht="6" customHeight="1" x14ac:dyDescent="0.25">
      <c r="B253" s="18"/>
      <c r="C253" s="18"/>
      <c r="D253" s="18"/>
      <c r="E253" s="18"/>
      <c r="F253" s="18"/>
      <c r="G253" s="18"/>
      <c r="H253" s="18"/>
    </row>
    <row r="254" spans="2:8" ht="27.75" customHeight="1" x14ac:dyDescent="0.25">
      <c r="B254" s="80" t="s">
        <v>157</v>
      </c>
      <c r="C254" s="80"/>
      <c r="D254" s="80"/>
      <c r="E254" s="80"/>
      <c r="F254" s="80"/>
      <c r="G254" s="80"/>
      <c r="H254" s="80"/>
    </row>
    <row r="255" spans="2:8" ht="6.75" customHeight="1" x14ac:dyDescent="0.25">
      <c r="B255" s="31"/>
      <c r="C255" s="31"/>
      <c r="D255" s="31"/>
      <c r="E255" s="31"/>
      <c r="F255" s="31"/>
      <c r="G255" s="31"/>
      <c r="H255" s="31"/>
    </row>
    <row r="256" spans="2:8" ht="16.5" customHeight="1" x14ac:dyDescent="0.3">
      <c r="B256" s="31"/>
      <c r="C256" s="52"/>
      <c r="D256" s="53"/>
      <c r="E256" s="53"/>
      <c r="F256" s="53"/>
      <c r="G256" s="54" t="s">
        <v>210</v>
      </c>
      <c r="H256" s="31"/>
    </row>
    <row r="257" spans="2:8" x14ac:dyDescent="0.25">
      <c r="C257" s="6" t="s">
        <v>21</v>
      </c>
      <c r="G257" s="5">
        <f>SUM(H248,H237,H228,H221,H205,H175,H155,H142,H123,H120,H117,H113,H106,H95,H51)</f>
        <v>1594134</v>
      </c>
    </row>
    <row r="258" spans="2:8" x14ac:dyDescent="0.25">
      <c r="C258" s="6" t="s">
        <v>84</v>
      </c>
      <c r="G258" s="5">
        <f>SUM(H75)</f>
        <v>159267</v>
      </c>
    </row>
    <row r="259" spans="2:8" x14ac:dyDescent="0.25">
      <c r="C259" s="6" t="s">
        <v>123</v>
      </c>
      <c r="G259" s="5">
        <f>SUM(H183)</f>
        <v>115311</v>
      </c>
    </row>
    <row r="260" spans="2:8" x14ac:dyDescent="0.25">
      <c r="C260" s="7" t="s">
        <v>85</v>
      </c>
      <c r="D260" s="4"/>
      <c r="E260" s="4"/>
      <c r="F260" s="4"/>
      <c r="G260" s="10">
        <f>H114</f>
        <v>17250</v>
      </c>
    </row>
    <row r="261" spans="2:8" ht="6" customHeight="1" x14ac:dyDescent="0.25">
      <c r="G261" s="3"/>
    </row>
    <row r="262" spans="2:8" x14ac:dyDescent="0.25">
      <c r="C262" s="13" t="s">
        <v>5</v>
      </c>
      <c r="D262" s="14"/>
      <c r="E262" s="14"/>
      <c r="F262" s="14"/>
      <c r="G262" s="15">
        <f>SUM(G257:G261)</f>
        <v>1885962</v>
      </c>
    </row>
    <row r="263" spans="2:8" x14ac:dyDescent="0.25">
      <c r="G263" t="s">
        <v>159</v>
      </c>
    </row>
    <row r="264" spans="2:8" x14ac:dyDescent="0.25">
      <c r="B264" s="59" t="s">
        <v>22</v>
      </c>
      <c r="C264" s="59"/>
      <c r="D264" s="59"/>
      <c r="E264" s="59"/>
      <c r="F264" s="59"/>
      <c r="G264" s="59"/>
      <c r="H264" s="59"/>
    </row>
    <row r="265" spans="2:8" ht="9" customHeight="1" x14ac:dyDescent="0.25">
      <c r="B265" s="18"/>
      <c r="C265" s="18"/>
      <c r="D265" s="18"/>
      <c r="E265" s="18"/>
      <c r="F265" s="18"/>
      <c r="G265" s="18"/>
      <c r="H265" s="18"/>
    </row>
    <row r="266" spans="2:8" ht="15.75" customHeight="1" x14ac:dyDescent="0.25">
      <c r="B266" s="60" t="s">
        <v>146</v>
      </c>
      <c r="C266" s="60"/>
      <c r="D266" s="60"/>
      <c r="E266" s="60"/>
      <c r="F266" s="60"/>
      <c r="G266" s="60"/>
      <c r="H266" s="60"/>
    </row>
    <row r="267" spans="2:8" ht="10.5" customHeight="1" x14ac:dyDescent="0.25"/>
    <row r="268" spans="2:8" x14ac:dyDescent="0.25">
      <c r="B268" t="s">
        <v>214</v>
      </c>
    </row>
    <row r="269" spans="2:8" x14ac:dyDescent="0.25">
      <c r="B269" t="s">
        <v>215</v>
      </c>
    </row>
    <row r="270" spans="2:8" x14ac:dyDescent="0.25">
      <c r="B270" t="s">
        <v>209</v>
      </c>
    </row>
    <row r="271" spans="2:8" x14ac:dyDescent="0.25">
      <c r="F271" s="59" t="s">
        <v>139</v>
      </c>
      <c r="G271" s="59"/>
      <c r="H271" s="60"/>
    </row>
    <row r="272" spans="2:8" x14ac:dyDescent="0.25">
      <c r="F272" s="59" t="s">
        <v>140</v>
      </c>
      <c r="G272" s="59"/>
      <c r="H272" s="60"/>
    </row>
    <row r="273" spans="2:8" ht="4.5" customHeight="1" x14ac:dyDescent="0.25"/>
    <row r="274" spans="2:8" x14ac:dyDescent="0.25">
      <c r="F274" s="59" t="s">
        <v>158</v>
      </c>
      <c r="G274" s="59"/>
      <c r="H274" s="60"/>
    </row>
    <row r="275" spans="2:8" x14ac:dyDescent="0.25">
      <c r="F275" s="18"/>
      <c r="G275" s="18"/>
      <c r="H275" s="31"/>
    </row>
    <row r="277" spans="2:8" ht="18.75" x14ac:dyDescent="0.3">
      <c r="B277" s="82" t="s">
        <v>141</v>
      </c>
      <c r="C277" s="82"/>
      <c r="D277" s="82"/>
      <c r="E277" s="82"/>
      <c r="F277" s="82"/>
      <c r="G277" s="82"/>
      <c r="H277" s="60"/>
    </row>
    <row r="278" spans="2:8" x14ac:dyDescent="0.25">
      <c r="B278" s="83" t="s">
        <v>212</v>
      </c>
      <c r="C278" s="83"/>
      <c r="D278" s="83"/>
      <c r="E278" s="83"/>
      <c r="F278" s="83"/>
      <c r="G278" s="83"/>
      <c r="H278" s="60"/>
    </row>
    <row r="280" spans="2:8" ht="43.5" customHeight="1" x14ac:dyDescent="0.25">
      <c r="B280" s="86" t="s">
        <v>207</v>
      </c>
      <c r="C280" s="86"/>
      <c r="D280" s="86"/>
      <c r="E280" s="86"/>
      <c r="F280" s="86"/>
      <c r="G280" s="86"/>
      <c r="H280" s="80"/>
    </row>
    <row r="281" spans="2:8" ht="29.25" customHeight="1" x14ac:dyDescent="0.25">
      <c r="B281" s="80" t="s">
        <v>143</v>
      </c>
      <c r="C281" s="80"/>
      <c r="D281" s="80"/>
      <c r="E281" s="80"/>
      <c r="F281" s="80"/>
      <c r="G281" s="80"/>
      <c r="H281" s="80"/>
    </row>
    <row r="282" spans="2:8" ht="13.5" customHeight="1" x14ac:dyDescent="0.25">
      <c r="B282" s="80" t="s">
        <v>144</v>
      </c>
      <c r="C282" s="80"/>
      <c r="D282" s="80"/>
      <c r="E282" s="80"/>
      <c r="F282" s="80"/>
      <c r="G282" s="80"/>
      <c r="H282" s="80"/>
    </row>
    <row r="283" spans="2:8" ht="27.75" customHeight="1" x14ac:dyDescent="0.25">
      <c r="B283" s="84" t="s">
        <v>208</v>
      </c>
      <c r="C283" s="84"/>
      <c r="D283" s="84"/>
      <c r="E283" s="84"/>
      <c r="F283" s="84"/>
      <c r="G283" s="84"/>
      <c r="H283" s="84"/>
    </row>
    <row r="284" spans="2:8" x14ac:dyDescent="0.25">
      <c r="B284" s="85" t="s">
        <v>176</v>
      </c>
      <c r="C284" s="85"/>
      <c r="D284" s="85"/>
      <c r="E284" s="85"/>
      <c r="F284" s="85"/>
      <c r="G284" s="85"/>
    </row>
    <row r="285" spans="2:8" x14ac:dyDescent="0.25">
      <c r="B285" s="85" t="s">
        <v>177</v>
      </c>
      <c r="C285" s="85"/>
      <c r="D285" s="85"/>
      <c r="E285" s="85"/>
      <c r="F285" s="85"/>
      <c r="G285" s="85"/>
    </row>
    <row r="286" spans="2:8" x14ac:dyDescent="0.25">
      <c r="B286" s="85" t="s">
        <v>178</v>
      </c>
      <c r="C286" s="85"/>
      <c r="D286" s="85"/>
      <c r="E286" s="85"/>
      <c r="F286" s="85"/>
      <c r="G286" s="85"/>
    </row>
    <row r="287" spans="2:8" x14ac:dyDescent="0.25">
      <c r="B287" s="85" t="s">
        <v>179</v>
      </c>
      <c r="C287" s="85"/>
      <c r="D287" s="85"/>
      <c r="E287" s="85"/>
      <c r="F287" s="85"/>
      <c r="G287" s="85"/>
    </row>
    <row r="288" spans="2:8" x14ac:dyDescent="0.25">
      <c r="B288" s="85" t="s">
        <v>180</v>
      </c>
      <c r="C288" s="85"/>
      <c r="D288" s="85"/>
      <c r="E288" s="85"/>
      <c r="F288" s="85"/>
      <c r="G288" s="85"/>
    </row>
    <row r="289" spans="2:8" x14ac:dyDescent="0.25">
      <c r="B289" s="85" t="s">
        <v>181</v>
      </c>
      <c r="C289" s="85"/>
      <c r="D289" s="85"/>
      <c r="E289" s="85"/>
      <c r="F289" s="85"/>
      <c r="G289" s="85"/>
    </row>
    <row r="290" spans="2:8" x14ac:dyDescent="0.25">
      <c r="B290" s="85" t="s">
        <v>182</v>
      </c>
      <c r="C290" s="85"/>
      <c r="D290" s="85"/>
      <c r="E290" s="85"/>
      <c r="F290" s="85"/>
      <c r="G290" s="85"/>
    </row>
    <row r="291" spans="2:8" x14ac:dyDescent="0.25">
      <c r="B291" s="85" t="s">
        <v>183</v>
      </c>
      <c r="C291" s="85"/>
      <c r="D291" s="85"/>
      <c r="E291" s="85"/>
      <c r="F291" s="85"/>
      <c r="G291" s="85"/>
    </row>
    <row r="292" spans="2:8" x14ac:dyDescent="0.25">
      <c r="B292" s="85" t="s">
        <v>184</v>
      </c>
      <c r="C292" s="85"/>
      <c r="D292" s="85"/>
      <c r="E292" s="85"/>
      <c r="F292" s="85"/>
      <c r="G292" s="85"/>
    </row>
    <row r="293" spans="2:8" ht="30" customHeight="1" x14ac:dyDescent="0.25">
      <c r="B293" s="80" t="s">
        <v>185</v>
      </c>
      <c r="C293" s="80"/>
      <c r="D293" s="80"/>
      <c r="E293" s="80"/>
      <c r="F293" s="80"/>
      <c r="G293" s="80"/>
      <c r="H293" s="80"/>
    </row>
    <row r="294" spans="2:8" ht="15" customHeight="1" x14ac:dyDescent="0.25">
      <c r="B294" s="85" t="s">
        <v>186</v>
      </c>
      <c r="C294" s="85"/>
      <c r="D294" s="85"/>
      <c r="E294" s="85"/>
      <c r="F294" s="85"/>
      <c r="G294" s="85"/>
      <c r="H294" s="85"/>
    </row>
    <row r="295" spans="2:8" x14ac:dyDescent="0.25">
      <c r="B295" s="85" t="s">
        <v>187</v>
      </c>
      <c r="C295" s="85"/>
      <c r="D295" s="85"/>
      <c r="E295" s="85"/>
      <c r="F295" s="85"/>
      <c r="G295" s="85"/>
    </row>
    <row r="296" spans="2:8" x14ac:dyDescent="0.25">
      <c r="B296" s="85" t="s">
        <v>188</v>
      </c>
      <c r="C296" s="85"/>
      <c r="D296" s="85"/>
      <c r="E296" s="85"/>
      <c r="F296" s="85"/>
      <c r="G296" s="85"/>
    </row>
    <row r="297" spans="2:8" x14ac:dyDescent="0.25">
      <c r="B297" s="85" t="s">
        <v>189</v>
      </c>
      <c r="C297" s="85"/>
      <c r="D297" s="85"/>
      <c r="E297" s="85"/>
      <c r="F297" s="85"/>
      <c r="G297" s="85"/>
    </row>
    <row r="298" spans="2:8" x14ac:dyDescent="0.25">
      <c r="B298" s="85" t="s">
        <v>190</v>
      </c>
      <c r="C298" s="85"/>
      <c r="D298" s="85"/>
      <c r="E298" s="85"/>
      <c r="F298" s="85"/>
      <c r="G298" s="85"/>
    </row>
    <row r="299" spans="2:8" x14ac:dyDescent="0.25">
      <c r="B299" s="85" t="s">
        <v>191</v>
      </c>
      <c r="C299" s="85"/>
      <c r="D299" s="85"/>
      <c r="E299" s="85"/>
      <c r="F299" s="85"/>
      <c r="G299" s="85"/>
    </row>
    <row r="300" spans="2:8" x14ac:dyDescent="0.25">
      <c r="B300" s="85" t="s">
        <v>192</v>
      </c>
      <c r="C300" s="85"/>
      <c r="D300" s="85"/>
      <c r="E300" s="85"/>
      <c r="F300" s="85"/>
      <c r="G300" s="85"/>
    </row>
    <row r="301" spans="2:8" ht="46.5" customHeight="1" x14ac:dyDescent="0.25">
      <c r="B301" s="80" t="s">
        <v>193</v>
      </c>
      <c r="C301" s="80"/>
      <c r="D301" s="80"/>
      <c r="E301" s="80"/>
      <c r="F301" s="80"/>
      <c r="G301" s="80"/>
      <c r="H301" s="80"/>
    </row>
    <row r="302" spans="2:8" x14ac:dyDescent="0.25">
      <c r="B302" s="85" t="s">
        <v>194</v>
      </c>
      <c r="C302" s="85"/>
      <c r="D302" s="85"/>
      <c r="E302" s="85"/>
      <c r="F302" s="85"/>
      <c r="G302" s="85"/>
    </row>
    <row r="303" spans="2:8" x14ac:dyDescent="0.25">
      <c r="B303" s="85" t="s">
        <v>195</v>
      </c>
      <c r="C303" s="85"/>
      <c r="D303" s="85"/>
      <c r="E303" s="85"/>
      <c r="F303" s="85"/>
      <c r="G303" s="85"/>
    </row>
    <row r="304" spans="2:8" ht="13.5" customHeight="1" x14ac:dyDescent="0.25">
      <c r="B304" s="88" t="s">
        <v>196</v>
      </c>
      <c r="C304" s="88"/>
      <c r="D304" s="88"/>
      <c r="E304" s="88"/>
      <c r="F304" s="88"/>
      <c r="G304" s="88"/>
      <c r="H304" s="88"/>
    </row>
    <row r="305" spans="2:8" ht="30" customHeight="1" x14ac:dyDescent="0.25">
      <c r="B305" s="89" t="s">
        <v>213</v>
      </c>
      <c r="C305" s="89"/>
      <c r="D305" s="89"/>
      <c r="E305" s="89"/>
      <c r="F305" s="89"/>
      <c r="G305" s="89"/>
      <c r="H305" s="90"/>
    </row>
    <row r="306" spans="2:8" ht="30.75" customHeight="1" x14ac:dyDescent="0.25">
      <c r="B306" s="91" t="s">
        <v>197</v>
      </c>
      <c r="C306" s="91"/>
      <c r="D306" s="91"/>
      <c r="E306" s="91"/>
      <c r="F306" s="91"/>
      <c r="G306" s="91"/>
      <c r="H306" s="80"/>
    </row>
    <row r="307" spans="2:8" ht="31.5" customHeight="1" x14ac:dyDescent="0.25">
      <c r="B307" s="87" t="s">
        <v>198</v>
      </c>
      <c r="C307" s="87"/>
      <c r="D307" s="87"/>
      <c r="E307" s="87"/>
      <c r="F307" s="87"/>
      <c r="G307" s="87"/>
      <c r="H307" s="80"/>
    </row>
    <row r="308" spans="2:8" ht="44.25" customHeight="1" x14ac:dyDescent="0.25">
      <c r="B308" s="92" t="s">
        <v>199</v>
      </c>
      <c r="C308" s="92"/>
      <c r="D308" s="92"/>
      <c r="E308" s="92"/>
      <c r="F308" s="92"/>
      <c r="G308" s="92"/>
      <c r="H308" s="80"/>
    </row>
    <row r="309" spans="2:8" ht="44.25" customHeight="1" x14ac:dyDescent="0.25">
      <c r="B309" s="87" t="s">
        <v>200</v>
      </c>
      <c r="C309" s="87"/>
      <c r="D309" s="87"/>
      <c r="E309" s="87"/>
      <c r="F309" s="87"/>
      <c r="G309" s="87"/>
      <c r="H309" s="80"/>
    </row>
    <row r="310" spans="2:8" ht="105.75" customHeight="1" x14ac:dyDescent="0.25">
      <c r="B310" s="87" t="s">
        <v>201</v>
      </c>
      <c r="C310" s="87"/>
      <c r="D310" s="87"/>
      <c r="E310" s="87"/>
      <c r="F310" s="87"/>
      <c r="G310" s="87"/>
      <c r="H310" s="80"/>
    </row>
    <row r="311" spans="2:8" ht="60.75" customHeight="1" x14ac:dyDescent="0.25">
      <c r="B311" s="87" t="s">
        <v>202</v>
      </c>
      <c r="C311" s="87"/>
      <c r="D311" s="87"/>
      <c r="E311" s="87"/>
      <c r="F311" s="87"/>
      <c r="G311" s="87"/>
      <c r="H311" s="80"/>
    </row>
    <row r="312" spans="2:8" ht="90.75" customHeight="1" x14ac:dyDescent="0.25">
      <c r="B312" s="87" t="s">
        <v>203</v>
      </c>
      <c r="C312" s="87"/>
      <c r="D312" s="87"/>
      <c r="E312" s="87"/>
      <c r="F312" s="87"/>
      <c r="G312" s="87"/>
      <c r="H312" s="80"/>
    </row>
    <row r="313" spans="2:8" ht="46.5" customHeight="1" x14ac:dyDescent="0.25">
      <c r="B313" s="87" t="s">
        <v>204</v>
      </c>
      <c r="C313" s="87"/>
      <c r="D313" s="87"/>
      <c r="E313" s="87"/>
      <c r="F313" s="87"/>
      <c r="G313" s="87"/>
      <c r="H313" s="80"/>
    </row>
    <row r="314" spans="2:8" ht="62.25" customHeight="1" x14ac:dyDescent="0.25">
      <c r="B314" s="87" t="s">
        <v>205</v>
      </c>
      <c r="C314" s="87"/>
      <c r="D314" s="87"/>
      <c r="E314" s="87"/>
      <c r="F314" s="87"/>
      <c r="G314" s="87"/>
      <c r="H314" s="80"/>
    </row>
    <row r="315" spans="2:8" ht="34.5" customHeight="1" x14ac:dyDescent="0.25">
      <c r="B315" s="87" t="s">
        <v>219</v>
      </c>
      <c r="C315" s="87"/>
      <c r="D315" s="87"/>
      <c r="E315" s="87"/>
      <c r="F315" s="87"/>
      <c r="G315" s="87"/>
      <c r="H315" s="80"/>
    </row>
    <row r="318" spans="2:8" x14ac:dyDescent="0.25">
      <c r="B318" t="s">
        <v>216</v>
      </c>
      <c r="G318" t="s">
        <v>218</v>
      </c>
    </row>
    <row r="320" spans="2:8" x14ac:dyDescent="0.25">
      <c r="B320" t="s">
        <v>217</v>
      </c>
      <c r="G320" t="s">
        <v>142</v>
      </c>
    </row>
  </sheetData>
  <mergeCells count="223">
    <mergeCell ref="B311:H311"/>
    <mergeCell ref="B312:H312"/>
    <mergeCell ref="B313:H313"/>
    <mergeCell ref="B314:H314"/>
    <mergeCell ref="B315:H315"/>
    <mergeCell ref="B302:G302"/>
    <mergeCell ref="B303:G303"/>
    <mergeCell ref="B304:H304"/>
    <mergeCell ref="B305:H305"/>
    <mergeCell ref="B306:H306"/>
    <mergeCell ref="B307:H307"/>
    <mergeCell ref="B308:H308"/>
    <mergeCell ref="B309:H309"/>
    <mergeCell ref="B310:H310"/>
    <mergeCell ref="B295:G295"/>
    <mergeCell ref="B296:G296"/>
    <mergeCell ref="B297:G297"/>
    <mergeCell ref="B298:G298"/>
    <mergeCell ref="B299:G299"/>
    <mergeCell ref="B300:G300"/>
    <mergeCell ref="B301:H301"/>
    <mergeCell ref="B294:H294"/>
    <mergeCell ref="B285:G285"/>
    <mergeCell ref="B286:G286"/>
    <mergeCell ref="B287:G287"/>
    <mergeCell ref="B288:G288"/>
    <mergeCell ref="B289:G289"/>
    <mergeCell ref="B290:G290"/>
    <mergeCell ref="B291:G291"/>
    <mergeCell ref="B292:G292"/>
    <mergeCell ref="B293:H293"/>
    <mergeCell ref="B282:H282"/>
    <mergeCell ref="B283:H283"/>
    <mergeCell ref="B284:G284"/>
    <mergeCell ref="E245:F245"/>
    <mergeCell ref="C246:E246"/>
    <mergeCell ref="E248:F248"/>
    <mergeCell ref="B252:H252"/>
    <mergeCell ref="B254:H254"/>
    <mergeCell ref="E234:F234"/>
    <mergeCell ref="C235:E235"/>
    <mergeCell ref="E237:F237"/>
    <mergeCell ref="C239:H239"/>
    <mergeCell ref="C240:E240"/>
    <mergeCell ref="E242:F242"/>
    <mergeCell ref="G242:H242"/>
    <mergeCell ref="E243:F243"/>
    <mergeCell ref="C244:E244"/>
    <mergeCell ref="F271:H271"/>
    <mergeCell ref="F272:H272"/>
    <mergeCell ref="F274:H274"/>
    <mergeCell ref="B280:H280"/>
    <mergeCell ref="B281:H281"/>
    <mergeCell ref="B264:H264"/>
    <mergeCell ref="B266:H266"/>
    <mergeCell ref="E194:F194"/>
    <mergeCell ref="C223:H223"/>
    <mergeCell ref="C224:E224"/>
    <mergeCell ref="E226:F226"/>
    <mergeCell ref="G226:H226"/>
    <mergeCell ref="E227:F227"/>
    <mergeCell ref="C230:H230"/>
    <mergeCell ref="C231:E231"/>
    <mergeCell ref="E233:F233"/>
    <mergeCell ref="G233:H233"/>
    <mergeCell ref="E203:F203"/>
    <mergeCell ref="C204:E204"/>
    <mergeCell ref="B277:H277"/>
    <mergeCell ref="B278:H278"/>
    <mergeCell ref="C207:H207"/>
    <mergeCell ref="C208:E208"/>
    <mergeCell ref="E210:F210"/>
    <mergeCell ref="G210:H210"/>
    <mergeCell ref="E211:F211"/>
    <mergeCell ref="C212:E212"/>
    <mergeCell ref="E214:F214"/>
    <mergeCell ref="C215:E215"/>
    <mergeCell ref="E221:F221"/>
    <mergeCell ref="E228:F228"/>
    <mergeCell ref="E217:F217"/>
    <mergeCell ref="C218:E218"/>
    <mergeCell ref="E220:F220"/>
    <mergeCell ref="E148:F148"/>
    <mergeCell ref="C149:E149"/>
    <mergeCell ref="E151:F151"/>
    <mergeCell ref="C158:E158"/>
    <mergeCell ref="E160:F160"/>
    <mergeCell ref="B18:H18"/>
    <mergeCell ref="B19:H19"/>
    <mergeCell ref="B20:H20"/>
    <mergeCell ref="B21:H21"/>
    <mergeCell ref="B22:H22"/>
    <mergeCell ref="B23:H23"/>
    <mergeCell ref="B25:H25"/>
    <mergeCell ref="C91:E91"/>
    <mergeCell ref="C94:E94"/>
    <mergeCell ref="C157:H157"/>
    <mergeCell ref="E95:F95"/>
    <mergeCell ref="C97:H97"/>
    <mergeCell ref="C98:E98"/>
    <mergeCell ref="E100:F100"/>
    <mergeCell ref="G100:H100"/>
    <mergeCell ref="E101:F101"/>
    <mergeCell ref="C102:E102"/>
    <mergeCell ref="E104:F104"/>
    <mergeCell ref="C105:E105"/>
    <mergeCell ref="C124:E124"/>
    <mergeCell ref="C127:G127"/>
    <mergeCell ref="E128:F128"/>
    <mergeCell ref="C129:E129"/>
    <mergeCell ref="E117:F117"/>
    <mergeCell ref="C118:E118"/>
    <mergeCell ref="E120:F120"/>
    <mergeCell ref="C138:E138"/>
    <mergeCell ref="E140:F140"/>
    <mergeCell ref="C141:E141"/>
    <mergeCell ref="C121:E121"/>
    <mergeCell ref="E123:F123"/>
    <mergeCell ref="B2:H2"/>
    <mergeCell ref="C53:G53"/>
    <mergeCell ref="E55:F55"/>
    <mergeCell ref="E58:F58"/>
    <mergeCell ref="E61:F61"/>
    <mergeCell ref="E75:F75"/>
    <mergeCell ref="C68:E68"/>
    <mergeCell ref="C28:E28"/>
    <mergeCell ref="C33:E33"/>
    <mergeCell ref="C35:E35"/>
    <mergeCell ref="C38:E38"/>
    <mergeCell ref="C41:E41"/>
    <mergeCell ref="C44:E44"/>
    <mergeCell ref="C47:E47"/>
    <mergeCell ref="C50:E50"/>
    <mergeCell ref="C56:E56"/>
    <mergeCell ref="C59:E59"/>
    <mergeCell ref="B11:H11"/>
    <mergeCell ref="B12:H12"/>
    <mergeCell ref="B13:H13"/>
    <mergeCell ref="B14:H14"/>
    <mergeCell ref="C88:E88"/>
    <mergeCell ref="B15:H15"/>
    <mergeCell ref="B16:H16"/>
    <mergeCell ref="C62:E62"/>
    <mergeCell ref="E32:F32"/>
    <mergeCell ref="E34:F34"/>
    <mergeCell ref="E37:F37"/>
    <mergeCell ref="E29:F29"/>
    <mergeCell ref="E51:F51"/>
    <mergeCell ref="G29:H29"/>
    <mergeCell ref="C27:H27"/>
    <mergeCell ref="C31:G31"/>
    <mergeCell ref="C201:E201"/>
    <mergeCell ref="E84:F84"/>
    <mergeCell ref="C78:E78"/>
    <mergeCell ref="C82:E82"/>
    <mergeCell ref="C77:H77"/>
    <mergeCell ref="E80:F80"/>
    <mergeCell ref="G80:H80"/>
    <mergeCell ref="C185:H185"/>
    <mergeCell ref="C188:E188"/>
    <mergeCell ref="E190:F190"/>
    <mergeCell ref="G190:H190"/>
    <mergeCell ref="C178:E178"/>
    <mergeCell ref="E180:F180"/>
    <mergeCell ref="C108:H108"/>
    <mergeCell ref="C162:E162"/>
    <mergeCell ref="C152:E152"/>
    <mergeCell ref="G180:H180"/>
    <mergeCell ref="E81:F81"/>
    <mergeCell ref="C144:G144"/>
    <mergeCell ref="E145:F145"/>
    <mergeCell ref="C146:E146"/>
    <mergeCell ref="E154:F154"/>
    <mergeCell ref="E155:F155"/>
    <mergeCell ref="C135:E135"/>
    <mergeCell ref="C115:E115"/>
    <mergeCell ref="E106:F106"/>
    <mergeCell ref="E125:F125"/>
    <mergeCell ref="E113:F113"/>
    <mergeCell ref="E205:F205"/>
    <mergeCell ref="E164:F164"/>
    <mergeCell ref="C165:E165"/>
    <mergeCell ref="E167:F167"/>
    <mergeCell ref="C168:E168"/>
    <mergeCell ref="E170:F170"/>
    <mergeCell ref="C171:E171"/>
    <mergeCell ref="E173:F173"/>
    <mergeCell ref="C174:E174"/>
    <mergeCell ref="C177:H177"/>
    <mergeCell ref="E181:F181"/>
    <mergeCell ref="C182:E182"/>
    <mergeCell ref="E191:F191"/>
    <mergeCell ref="E175:F175"/>
    <mergeCell ref="C195:E195"/>
    <mergeCell ref="E197:F197"/>
    <mergeCell ref="C198:E198"/>
    <mergeCell ref="E183:F183"/>
    <mergeCell ref="C187:H187"/>
    <mergeCell ref="E200:F200"/>
    <mergeCell ref="C85:E85"/>
    <mergeCell ref="C192:E192"/>
    <mergeCell ref="B4:H4"/>
    <mergeCell ref="B6:H6"/>
    <mergeCell ref="B7:H7"/>
    <mergeCell ref="B8:H8"/>
    <mergeCell ref="B9:H9"/>
    <mergeCell ref="B10:H10"/>
    <mergeCell ref="G160:H160"/>
    <mergeCell ref="E161:F161"/>
    <mergeCell ref="B26:H26"/>
    <mergeCell ref="B17:H17"/>
    <mergeCell ref="C65:E65"/>
    <mergeCell ref="C71:E71"/>
    <mergeCell ref="C74:E74"/>
    <mergeCell ref="E87:F87"/>
    <mergeCell ref="E131:F131"/>
    <mergeCell ref="C132:E132"/>
    <mergeCell ref="E134:F134"/>
    <mergeCell ref="E142:F142"/>
    <mergeCell ref="C109:E109"/>
    <mergeCell ref="E111:F111"/>
    <mergeCell ref="G111:H111"/>
    <mergeCell ref="C112:G1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portrait" useFirstPageNumber="1" r:id="rId1"/>
  <headerFooter>
    <oddFooter>&amp;C&amp;P</oddFooter>
  </headerFooter>
  <rowBreaks count="8" manualBreakCount="8">
    <brk id="33" max="8" man="1"/>
    <brk id="56" max="8" man="1"/>
    <brk id="76" max="8" man="1"/>
    <brk id="103" max="8" man="1"/>
    <brk id="142" max="8" man="1"/>
    <brk id="186" max="8" man="1"/>
    <brk id="228" max="8" man="1"/>
    <brk id="27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2023-09-18T09:09:44Z</dcterms:modified>
</cp:coreProperties>
</file>